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'Таблица1'!$11:$12</definedName>
  </definedNames>
  <calcPr fullCalcOnLoad="1"/>
</workbook>
</file>

<file path=xl/sharedStrings.xml><?xml version="1.0" encoding="utf-8"?>
<sst xmlns="http://schemas.openxmlformats.org/spreadsheetml/2006/main" count="388" uniqueCount="375">
  <si>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</si>
  <si>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000  1 11 05070 00 0000 120</t>
  </si>
  <si>
    <t>000  1 11 05074 04 0000 120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</si>
  <si>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</si>
  <si>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</si>
  <si>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000 2 02 02204 04 0000 151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</si>
  <si>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</si>
  <si>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</si>
  <si>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</si>
  <si>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</si>
  <si>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</si>
  <si>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</si>
  <si>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</si>
  <si>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</si>
  <si>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</si>
  <si>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000 2 02 04034 04 0000 151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</si>
  <si>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</si>
  <si>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</si>
  <si>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</si>
  <si>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</si>
  <si>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</si>
  <si>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</si>
  <si>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000 2 18 04000 04 0000 180</t>
  </si>
  <si>
    <t>000 2 18 04010 04 0000 180</t>
  </si>
  <si>
    <t>000 2 18 04020 04 0000 180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</si>
  <si>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</si>
  <si>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</si>
  <si>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</si>
  <si>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</si>
  <si>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</si>
  <si>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</si>
  <si>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</si>
  <si>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</si>
  <si>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</si>
  <si>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</si>
  <si>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</si>
  <si>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</si>
  <si>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</si>
  <si>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</si>
  <si>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</si>
  <si>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</si>
  <si>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</si>
  <si>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</si>
  <si>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</si>
  <si>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</si>
  <si>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</si>
  <si>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</si>
  <si>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</si>
  <si>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</si>
  <si>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</si>
  <si>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</si>
  <si>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</si>
  <si>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</si>
  <si>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</si>
  <si>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</si>
  <si>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</si>
  <si>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</si>
  <si>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</si>
  <si>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</si>
  <si>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</si>
  <si>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</si>
  <si>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</si>
  <si>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</si>
  <si>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</si>
  <si>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</si>
  <si>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</si>
  <si>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</si>
  <si>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</si>
  <si>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</si>
  <si>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</si>
  <si>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</si>
  <si>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Заместитель Главы администрации по экономике и финансам, начальник финансового управления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</si>
  <si>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</si>
  <si>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</si>
  <si>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</si>
  <si>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</si>
  <si>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</si>
  <si>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</si>
  <si>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</si>
  <si>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</si>
  <si>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</si>
  <si>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</si>
  <si>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</si>
  <si>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</si>
  <si>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</si>
  <si>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</si>
  <si>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</si>
  <si>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</si>
  <si>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</si>
  <si>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</si>
  <si>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</si>
  <si>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</si>
  <si>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</si>
  <si>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</si>
  <si>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</si>
  <si>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</si>
  <si>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</si>
  <si>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</si>
  <si>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</si>
  <si>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</si>
  <si>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Наименование показателя</t>
  </si>
  <si>
    <t>2</t>
  </si>
  <si>
    <t>Код дохода по бюджетной классификации</t>
  </si>
  <si>
    <t>Иные межбюджетные трансферты</t>
  </si>
  <si>
    <t>Доходы бюджета - Всего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</si>
  <si>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</si>
  <si>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</si>
  <si>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</si>
  <si>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</si>
  <si>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</si>
  <si>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</si>
  <si>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</si>
  <si>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</si>
  <si>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</si>
  <si>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</si>
  <si>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</si>
  <si>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</si>
  <si>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</si>
  <si>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</si>
  <si>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</si>
  <si>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</si>
  <si>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</si>
  <si>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</si>
  <si>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</si>
  <si>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</si>
  <si>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</si>
  <si>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</si>
  <si>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</si>
  <si>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</si>
  <si>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</si>
  <si>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</si>
  <si>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</si>
  <si>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</si>
  <si>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</si>
  <si>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</si>
  <si>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</si>
  <si>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</si>
  <si>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</si>
  <si>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</si>
  <si>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</si>
  <si>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</si>
  <si>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</si>
  <si>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</si>
  <si>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</si>
  <si>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</si>
  <si>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</si>
  <si>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</si>
  <si>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</si>
  <si>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</si>
  <si>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</si>
  <si>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</si>
  <si>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</si>
  <si>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</si>
  <si>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</si>
  <si>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</si>
  <si>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</si>
  <si>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</si>
  <si>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</si>
  <si>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</si>
  <si>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от __________________ №___________</t>
  </si>
  <si>
    <t xml:space="preserve">000  2 02 02000 00 0000 151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</si>
  <si>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</si>
  <si>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</si>
  <si>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</si>
  <si>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</si>
  <si>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</si>
  <si>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</si>
  <si>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</si>
  <si>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</si>
  <si>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</si>
  <si>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</si>
  <si>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</si>
  <si>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</si>
  <si>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</si>
  <si>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</si>
  <si>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</si>
  <si>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</si>
  <si>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</si>
  <si>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</si>
  <si>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</si>
  <si>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</si>
  <si>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</si>
  <si>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</si>
  <si>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</si>
  <si>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</si>
  <si>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</si>
  <si>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</si>
  <si>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</si>
  <si>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</si>
  <si>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</si>
  <si>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</si>
  <si>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</si>
  <si>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</si>
  <si>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</si>
  <si>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</si>
  <si>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</si>
  <si>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</si>
  <si>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</si>
  <si>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</si>
  <si>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</si>
  <si>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</si>
  <si>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</si>
  <si>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</si>
  <si>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</si>
  <si>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</si>
  <si>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</si>
  <si>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</si>
  <si>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</si>
  <si>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</si>
  <si>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</si>
  <si>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</si>
  <si>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</si>
  <si>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</si>
  <si>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</si>
  <si>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</si>
  <si>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</si>
  <si>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</si>
  <si>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</si>
  <si>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</si>
  <si>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</si>
  <si>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</si>
  <si>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</si>
  <si>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</si>
  <si>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</si>
  <si>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</si>
  <si>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</si>
  <si>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</si>
  <si>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</si>
  <si>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</si>
  <si>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</si>
  <si>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</si>
  <si>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</si>
  <si>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</si>
  <si>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</si>
  <si>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</si>
  <si>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</si>
  <si>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</si>
  <si>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</si>
  <si>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</si>
  <si>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</si>
  <si>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</si>
  <si>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</si>
  <si>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</si>
  <si>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</si>
  <si>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</si>
  <si>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</si>
  <si>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</si>
  <si>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</si>
  <si>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</si>
  <si>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</si>
  <si>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</si>
  <si>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</si>
  <si>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</si>
  <si>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</si>
  <si>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</si>
  <si>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</si>
  <si>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</si>
  <si>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</si>
  <si>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</si>
  <si>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</si>
  <si>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</si>
  <si>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</si>
  <si>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</si>
  <si>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</si>
  <si>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</si>
  <si>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</si>
  <si>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</si>
  <si>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</si>
  <si>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</si>
  <si>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</si>
  <si>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</si>
  <si>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</si>
  <si>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</si>
  <si>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</si>
  <si>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</si>
  <si>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</si>
  <si>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</si>
  <si>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</si>
  <si>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</si>
  <si>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</si>
  <si>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</si>
  <si>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</si>
  <si>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</si>
  <si>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</si>
  <si>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</si>
  <si>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</si>
  <si>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</si>
  <si>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</si>
  <si>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</si>
  <si>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</si>
  <si>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</si>
  <si>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</si>
  <si>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</si>
  <si>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</si>
  <si>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</si>
  <si>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</si>
  <si>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</si>
  <si>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</si>
  <si>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</si>
  <si>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</si>
  <si>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</si>
  <si>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</si>
  <si>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</si>
  <si>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</si>
  <si>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</si>
  <si>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</si>
  <si>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</si>
  <si>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</si>
  <si>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</si>
  <si>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</si>
  <si>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Т.В. Николаус</t>
  </si>
  <si>
    <t>% исполнения</t>
  </si>
  <si>
    <t>тыс. руб.</t>
  </si>
  <si>
    <t>ПРИЛОЖЕНИЕ  1</t>
  </si>
  <si>
    <t>к решению Собрания депутатов</t>
  </si>
  <si>
    <t>Копейского городского округа</t>
  </si>
  <si>
    <t>НАЛОГОВЫЕ ДОХОДЫ</t>
  </si>
  <si>
    <t>НЕНАЛОГОВЫЕ ДОХОДЫ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</si>
  <si>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</si>
  <si>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</si>
  <si>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</si>
  <si>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</si>
  <si>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</si>
  <si>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</si>
  <si>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</si>
  <si>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</si>
  <si>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</si>
  <si>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</si>
  <si>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</si>
  <si>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</si>
  <si>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</si>
  <si>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</si>
  <si>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</si>
  <si>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</si>
  <si>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</si>
  <si>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</si>
  <si>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</si>
  <si>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</si>
  <si>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</si>
  <si>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</si>
  <si>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</si>
  <si>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</si>
  <si>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</si>
  <si>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</si>
  <si>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</si>
  <si>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</si>
  <si>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</si>
  <si>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</si>
  <si>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</si>
  <si>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</si>
  <si>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</si>
  <si>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</si>
  <si>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</si>
  <si>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</si>
  <si>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</si>
  <si>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</si>
  <si>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</si>
  <si>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</si>
  <si>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</si>
  <si>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</si>
  <si>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</si>
  <si>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</si>
  <si>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</si>
  <si>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</si>
  <si>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</si>
  <si>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по кодам классификации доходов бюджетов за 2013 год</t>
  </si>
  <si>
    <t>Уточненный бюджет 
2013 год</t>
  </si>
  <si>
    <t>Исполнено 
2013 год</t>
  </si>
  <si>
    <t>Налог, взимаемый в связи с приенением патентной системы налогообложения</t>
  </si>
  <si>
    <t>Налог, взимаемый в связи с приенением патентной системы налогообложения, зачисляемый в бюджеты городских округов</t>
  </si>
  <si>
    <t>000 1 05 04000 02 0000 110</t>
  </si>
  <si>
    <t>000 1 05 04010 02 0000 110</t>
  </si>
  <si>
    <t>свыше 200%</t>
  </si>
  <si>
    <t>Доходы от сдачи в аренду имущества, составляющего казну городских округов (за исключением земельных участков)</t>
  </si>
  <si>
    <t xml:space="preserve">Исполнение по доходам бюджета Копейского городского округа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</si>
</sst>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/>
    </xf>
    <xf numFmtId="176" fontId="24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23" fillId="0" borderId="1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pane ySplit="12" topLeftCell="BM179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2.75390625" style="12" customWidth="1"/>
    <col min="2" max="2" width="24.875" style="12" bestFit="1" customWidth="1"/>
    <col min="3" max="3" width="20.625" style="12" customWidth="1"/>
    <col min="4" max="4" width="18.875" style="12" customWidth="1"/>
    <col min="5" max="5" width="15.625" style="12" customWidth="1"/>
    <col min="6" max="6" width="10.75390625" style="12" customWidth="1"/>
    <col min="7" max="16384" width="9.125" style="12" customWidth="1"/>
  </cols>
  <sheetData>
    <row r="1" spans="1:7" s="17" customFormat="1" ht="12.75">
      <c r="A1" s="13"/>
      <c r="B1" s="14"/>
      <c r="C1" s="14"/>
      <c r="D1" s="51" t="s">
        <v>313</v>
      </c>
      <c r="E1" s="51"/>
      <c r="F1" s="51"/>
      <c r="G1" s="16"/>
    </row>
    <row r="2" spans="1:7" s="21" customFormat="1" ht="12.75" customHeight="1">
      <c r="A2" s="18"/>
      <c r="B2" s="19"/>
      <c r="C2" s="3"/>
      <c r="D2" s="52" t="s">
        <v>314</v>
      </c>
      <c r="E2" s="52"/>
      <c r="F2" s="52"/>
      <c r="G2" s="20"/>
    </row>
    <row r="3" spans="2:7" s="21" customFormat="1" ht="12.75">
      <c r="B3" s="19"/>
      <c r="C3" s="3"/>
      <c r="D3" s="52" t="s">
        <v>315</v>
      </c>
      <c r="E3" s="52"/>
      <c r="F3" s="52"/>
      <c r="G3" s="20"/>
    </row>
    <row r="4" spans="2:7" s="21" customFormat="1" ht="12.75">
      <c r="B4" s="22"/>
      <c r="C4" s="3"/>
      <c r="D4" s="52"/>
      <c r="E4" s="52"/>
      <c r="F4" s="52"/>
      <c r="G4" s="20"/>
    </row>
    <row r="5" spans="1:7" s="17" customFormat="1" ht="12.75">
      <c r="A5" s="21"/>
      <c r="B5" s="23"/>
      <c r="C5" s="4"/>
      <c r="D5" s="53" t="s">
        <v>159</v>
      </c>
      <c r="E5" s="53"/>
      <c r="F5" s="53"/>
      <c r="G5" s="6"/>
    </row>
    <row r="6" spans="1:4" s="17" customFormat="1" ht="12.75">
      <c r="A6" s="13"/>
      <c r="B6" s="13"/>
      <c r="C6" s="24"/>
      <c r="D6" s="24"/>
    </row>
    <row r="7" spans="1:5" s="17" customFormat="1" ht="12.75">
      <c r="A7" s="50" t="s">
        <v>374</v>
      </c>
      <c r="B7" s="50"/>
      <c r="C7" s="50"/>
      <c r="D7" s="50"/>
      <c r="E7" s="50"/>
    </row>
    <row r="8" spans="1:5" s="17" customFormat="1" ht="12.75">
      <c r="A8" s="50" t="s">
        <v>365</v>
      </c>
      <c r="B8" s="50"/>
      <c r="C8" s="50"/>
      <c r="D8" s="50"/>
      <c r="E8" s="50"/>
    </row>
    <row r="9" spans="1:4" s="17" customFormat="1" ht="12.75">
      <c r="A9" s="25"/>
      <c r="B9" s="26"/>
      <c r="D9" s="24"/>
    </row>
    <row r="10" spans="1:5" s="17" customFormat="1" ht="12.75">
      <c r="A10" s="27"/>
      <c r="B10" s="27"/>
      <c r="C10" s="28"/>
      <c r="D10" s="29"/>
      <c r="E10" s="30" t="s">
        <v>312</v>
      </c>
    </row>
    <row r="11" spans="1:6" s="15" customFormat="1" ht="25.5">
      <c r="A11" s="2" t="s">
        <v>100</v>
      </c>
      <c r="B11" s="1" t="s">
        <v>102</v>
      </c>
      <c r="C11" s="2" t="s">
        <v>366</v>
      </c>
      <c r="D11" s="1" t="s">
        <v>367</v>
      </c>
      <c r="E11" s="31" t="s">
        <v>311</v>
      </c>
      <c r="F11" s="32"/>
    </row>
    <row r="12" spans="1:5" s="37" customFormat="1" ht="12.75">
      <c r="A12" s="33">
        <v>1</v>
      </c>
      <c r="B12" s="8" t="s">
        <v>101</v>
      </c>
      <c r="C12" s="34">
        <v>3</v>
      </c>
      <c r="D12" s="35">
        <v>4</v>
      </c>
      <c r="E12" s="36">
        <v>5</v>
      </c>
    </row>
    <row r="13" spans="1:5" s="42" customFormat="1" ht="12.75">
      <c r="A13" s="38" t="s">
        <v>104</v>
      </c>
      <c r="B13" s="39"/>
      <c r="C13" s="40">
        <f>C14+C123</f>
        <v>3313638.2</v>
      </c>
      <c r="D13" s="40">
        <f>D14+D123</f>
        <v>3278336.7</v>
      </c>
      <c r="E13" s="41">
        <f>D13/C13*100</f>
        <v>98.93466039835008</v>
      </c>
    </row>
    <row r="14" spans="1:5" s="44" customFormat="1" ht="15" customHeight="1">
      <c r="A14" s="38" t="s">
        <v>105</v>
      </c>
      <c r="B14" s="43" t="s">
        <v>106</v>
      </c>
      <c r="C14" s="40">
        <f>C15+C55</f>
        <v>1083839.6</v>
      </c>
      <c r="D14" s="40">
        <f>D15+D55</f>
        <v>1114888</v>
      </c>
      <c r="E14" s="41">
        <f aca="true" t="shared" si="0" ref="E14:E77">D14/C14*100</f>
        <v>102.86466742864904</v>
      </c>
    </row>
    <row r="15" spans="1:5" s="44" customFormat="1" ht="15" customHeight="1">
      <c r="A15" s="38" t="s">
        <v>316</v>
      </c>
      <c r="B15" s="43"/>
      <c r="C15" s="40">
        <f>C16+C22+C30+C42+C51</f>
        <v>932069.2000000001</v>
      </c>
      <c r="D15" s="40">
        <f>D16+D22+D30+D42+D51</f>
        <v>939002.2</v>
      </c>
      <c r="E15" s="41">
        <f t="shared" si="0"/>
        <v>100.74382889167455</v>
      </c>
    </row>
    <row r="16" spans="1:5" s="44" customFormat="1" ht="12.75">
      <c r="A16" s="38" t="s">
        <v>107</v>
      </c>
      <c r="B16" s="43" t="s">
        <v>108</v>
      </c>
      <c r="C16" s="40">
        <f>C17</f>
        <v>683350.4</v>
      </c>
      <c r="D16" s="40">
        <f>D17</f>
        <v>683372</v>
      </c>
      <c r="E16" s="41">
        <f t="shared" si="0"/>
        <v>100.00316089666444</v>
      </c>
    </row>
    <row r="17" spans="1:5" ht="12.75">
      <c r="A17" s="7" t="s">
        <v>109</v>
      </c>
      <c r="B17" s="8" t="s">
        <v>110</v>
      </c>
      <c r="C17" s="10">
        <f>SUM(C18:C21)</f>
        <v>683350.4</v>
      </c>
      <c r="D17" s="10">
        <f>SUM(D18:D21)</f>
        <v>683372</v>
      </c>
      <c r="E17" s="45">
        <f t="shared" si="0"/>
        <v>100.00316089666444</v>
      </c>
    </row>
    <row r="18" spans="1:5" ht="84.75" customHeight="1">
      <c r="A18" s="7" t="s">
        <v>111</v>
      </c>
      <c r="B18" s="8" t="s">
        <v>112</v>
      </c>
      <c r="C18" s="10">
        <v>673455.5</v>
      </c>
      <c r="D18" s="10">
        <v>673473.3</v>
      </c>
      <c r="E18" s="45">
        <f t="shared" si="0"/>
        <v>100.00264308480664</v>
      </c>
    </row>
    <row r="19" spans="1:5" ht="126.75" customHeight="1">
      <c r="A19" s="7" t="s">
        <v>113</v>
      </c>
      <c r="B19" s="8" t="s">
        <v>114</v>
      </c>
      <c r="C19" s="10">
        <v>4219.1</v>
      </c>
      <c r="D19" s="10">
        <v>4219.6</v>
      </c>
      <c r="E19" s="45">
        <f t="shared" si="0"/>
        <v>100.01185086866869</v>
      </c>
    </row>
    <row r="20" spans="1:5" ht="51">
      <c r="A20" s="7" t="s">
        <v>115</v>
      </c>
      <c r="B20" s="8" t="s">
        <v>116</v>
      </c>
      <c r="C20" s="10">
        <v>4978</v>
      </c>
      <c r="D20" s="10">
        <v>4980.5</v>
      </c>
      <c r="E20" s="45">
        <f t="shared" si="0"/>
        <v>100.05022097227803</v>
      </c>
    </row>
    <row r="21" spans="1:5" ht="101.25" customHeight="1">
      <c r="A21" s="7" t="s">
        <v>117</v>
      </c>
      <c r="B21" s="8" t="s">
        <v>118</v>
      </c>
      <c r="C21" s="10">
        <v>697.8</v>
      </c>
      <c r="D21" s="10">
        <v>698.6</v>
      </c>
      <c r="E21" s="45">
        <f t="shared" si="0"/>
        <v>100.11464603038121</v>
      </c>
    </row>
    <row r="22" spans="1:5" s="44" customFormat="1" ht="12.75">
      <c r="A22" s="38" t="s">
        <v>119</v>
      </c>
      <c r="B22" s="43" t="s">
        <v>120</v>
      </c>
      <c r="C22" s="40">
        <f>C23+C26+C28</f>
        <v>33276.9</v>
      </c>
      <c r="D22" s="40">
        <f>D23+D26+D28</f>
        <v>34207.799999999996</v>
      </c>
      <c r="E22" s="41">
        <f t="shared" si="0"/>
        <v>102.7974360592483</v>
      </c>
    </row>
    <row r="23" spans="1:5" ht="25.5">
      <c r="A23" s="7" t="s">
        <v>121</v>
      </c>
      <c r="B23" s="8" t="s">
        <v>122</v>
      </c>
      <c r="C23" s="10">
        <f>C24+C25</f>
        <v>31443</v>
      </c>
      <c r="D23" s="10">
        <f>D24+D25</f>
        <v>32149.3</v>
      </c>
      <c r="E23" s="45">
        <f t="shared" si="0"/>
        <v>102.24628693190854</v>
      </c>
    </row>
    <row r="24" spans="1:5" ht="25.5">
      <c r="A24" s="7" t="s">
        <v>121</v>
      </c>
      <c r="B24" s="8" t="s">
        <v>123</v>
      </c>
      <c r="C24" s="10">
        <v>31334.2</v>
      </c>
      <c r="D24" s="10">
        <v>32035.6</v>
      </c>
      <c r="E24" s="45">
        <f t="shared" si="0"/>
        <v>102.2384487237587</v>
      </c>
    </row>
    <row r="25" spans="1:5" ht="44.25" customHeight="1">
      <c r="A25" s="7" t="s">
        <v>124</v>
      </c>
      <c r="B25" s="8" t="s">
        <v>125</v>
      </c>
      <c r="C25" s="10">
        <v>108.8</v>
      </c>
      <c r="D25" s="10">
        <v>113.7</v>
      </c>
      <c r="E25" s="45">
        <f t="shared" si="0"/>
        <v>104.50367647058825</v>
      </c>
    </row>
    <row r="26" spans="1:5" ht="12.75">
      <c r="A26" s="7" t="s">
        <v>126</v>
      </c>
      <c r="B26" s="8" t="s">
        <v>127</v>
      </c>
      <c r="C26" s="10">
        <f>C27</f>
        <v>10</v>
      </c>
      <c r="D26" s="10">
        <f>D27</f>
        <v>12.6</v>
      </c>
      <c r="E26" s="45">
        <f t="shared" si="0"/>
        <v>126</v>
      </c>
    </row>
    <row r="27" spans="1:5" ht="12.75">
      <c r="A27" s="7" t="s">
        <v>126</v>
      </c>
      <c r="B27" s="8" t="s">
        <v>128</v>
      </c>
      <c r="C27" s="10">
        <v>10</v>
      </c>
      <c r="D27" s="10">
        <v>12.6</v>
      </c>
      <c r="E27" s="45">
        <f t="shared" si="0"/>
        <v>126</v>
      </c>
    </row>
    <row r="28" spans="1:5" ht="25.5">
      <c r="A28" s="7" t="s">
        <v>368</v>
      </c>
      <c r="B28" s="9" t="s">
        <v>370</v>
      </c>
      <c r="C28" s="10">
        <f>C29</f>
        <v>1823.9</v>
      </c>
      <c r="D28" s="10">
        <f>D29</f>
        <v>2045.9</v>
      </c>
      <c r="E28" s="45">
        <f t="shared" si="0"/>
        <v>112.17171994078623</v>
      </c>
    </row>
    <row r="29" spans="1:5" ht="38.25">
      <c r="A29" s="7" t="s">
        <v>369</v>
      </c>
      <c r="B29" s="9" t="s">
        <v>371</v>
      </c>
      <c r="C29" s="10">
        <v>1823.9</v>
      </c>
      <c r="D29" s="10">
        <v>2045.9</v>
      </c>
      <c r="E29" s="45">
        <f t="shared" si="0"/>
        <v>112.17171994078623</v>
      </c>
    </row>
    <row r="30" spans="1:5" s="44" customFormat="1" ht="12.75">
      <c r="A30" s="38" t="s">
        <v>129</v>
      </c>
      <c r="B30" s="43" t="s">
        <v>130</v>
      </c>
      <c r="C30" s="40">
        <f>C31+C33+C36+C37</f>
        <v>203217.3</v>
      </c>
      <c r="D30" s="40">
        <f>D31+D33+D36+D37</f>
        <v>208439.59999999998</v>
      </c>
      <c r="E30" s="45">
        <f t="shared" si="0"/>
        <v>102.56981073953841</v>
      </c>
    </row>
    <row r="31" spans="1:5" ht="12.75">
      <c r="A31" s="7" t="s">
        <v>131</v>
      </c>
      <c r="B31" s="8" t="s">
        <v>132</v>
      </c>
      <c r="C31" s="10">
        <f>C32</f>
        <v>18143</v>
      </c>
      <c r="D31" s="10">
        <f>D32</f>
        <v>18156.3</v>
      </c>
      <c r="E31" s="45">
        <f t="shared" si="0"/>
        <v>100.07330650939757</v>
      </c>
    </row>
    <row r="32" spans="1:5" ht="54" customHeight="1">
      <c r="A32" s="7" t="s">
        <v>133</v>
      </c>
      <c r="B32" s="8" t="s">
        <v>134</v>
      </c>
      <c r="C32" s="10">
        <v>18143</v>
      </c>
      <c r="D32" s="10">
        <v>18156.3</v>
      </c>
      <c r="E32" s="45">
        <f t="shared" si="0"/>
        <v>100.07330650939757</v>
      </c>
    </row>
    <row r="33" spans="1:5" ht="12.75">
      <c r="A33" s="7" t="s">
        <v>135</v>
      </c>
      <c r="B33" s="8" t="s">
        <v>136</v>
      </c>
      <c r="C33" s="10">
        <f>C34+C35</f>
        <v>29000.2</v>
      </c>
      <c r="D33" s="10">
        <f>D34+D35</f>
        <v>32212.800000000003</v>
      </c>
      <c r="E33" s="45">
        <f t="shared" si="0"/>
        <v>111.07785463548527</v>
      </c>
    </row>
    <row r="34" spans="1:5" ht="12.75">
      <c r="A34" s="7" t="s">
        <v>137</v>
      </c>
      <c r="B34" s="8" t="s">
        <v>138</v>
      </c>
      <c r="C34" s="10">
        <v>4038</v>
      </c>
      <c r="D34" s="10">
        <v>4457.4</v>
      </c>
      <c r="E34" s="45">
        <f t="shared" si="0"/>
        <v>110.38632986627042</v>
      </c>
    </row>
    <row r="35" spans="1:5" ht="12.75">
      <c r="A35" s="7" t="s">
        <v>139</v>
      </c>
      <c r="B35" s="8" t="s">
        <v>140</v>
      </c>
      <c r="C35" s="10">
        <v>24962.2</v>
      </c>
      <c r="D35" s="10">
        <v>27755.4</v>
      </c>
      <c r="E35" s="45">
        <f t="shared" si="0"/>
        <v>111.18971885490862</v>
      </c>
    </row>
    <row r="36" spans="1:5" ht="12.75">
      <c r="A36" s="7" t="s">
        <v>141</v>
      </c>
      <c r="B36" s="8" t="s">
        <v>142</v>
      </c>
      <c r="C36" s="10">
        <v>74.2</v>
      </c>
      <c r="D36" s="10">
        <v>74.2</v>
      </c>
      <c r="E36" s="45">
        <f t="shared" si="0"/>
        <v>100</v>
      </c>
    </row>
    <row r="37" spans="1:5" ht="12.75">
      <c r="A37" s="7" t="s">
        <v>143</v>
      </c>
      <c r="B37" s="8" t="s">
        <v>144</v>
      </c>
      <c r="C37" s="10">
        <f>C38+C40</f>
        <v>155999.9</v>
      </c>
      <c r="D37" s="10">
        <f>D38+D40</f>
        <v>157996.3</v>
      </c>
      <c r="E37" s="45">
        <f t="shared" si="0"/>
        <v>101.27974441009258</v>
      </c>
    </row>
    <row r="38" spans="1:5" ht="51">
      <c r="A38" s="7" t="s">
        <v>145</v>
      </c>
      <c r="B38" s="8" t="s">
        <v>146</v>
      </c>
      <c r="C38" s="10">
        <f>C39</f>
        <v>4585.9</v>
      </c>
      <c r="D38" s="10">
        <f>D39</f>
        <v>5157.4</v>
      </c>
      <c r="E38" s="45">
        <f t="shared" si="0"/>
        <v>112.46211212630017</v>
      </c>
    </row>
    <row r="39" spans="1:5" ht="76.5">
      <c r="A39" s="7" t="s">
        <v>147</v>
      </c>
      <c r="B39" s="8" t="s">
        <v>148</v>
      </c>
      <c r="C39" s="10">
        <v>4585.9</v>
      </c>
      <c r="D39" s="10">
        <v>5157.4</v>
      </c>
      <c r="E39" s="45">
        <f t="shared" si="0"/>
        <v>112.46211212630017</v>
      </c>
    </row>
    <row r="40" spans="1:5" ht="51">
      <c r="A40" s="7" t="s">
        <v>149</v>
      </c>
      <c r="B40" s="8" t="s">
        <v>150</v>
      </c>
      <c r="C40" s="10">
        <f>C41</f>
        <v>151414</v>
      </c>
      <c r="D40" s="10">
        <f>D41</f>
        <v>152838.9</v>
      </c>
      <c r="E40" s="45">
        <f t="shared" si="0"/>
        <v>100.9410622531602</v>
      </c>
    </row>
    <row r="41" spans="1:5" ht="76.5">
      <c r="A41" s="7" t="s">
        <v>151</v>
      </c>
      <c r="B41" s="8" t="s">
        <v>152</v>
      </c>
      <c r="C41" s="10">
        <v>151414</v>
      </c>
      <c r="D41" s="10">
        <v>152838.9</v>
      </c>
      <c r="E41" s="45">
        <f t="shared" si="0"/>
        <v>100.9410622531602</v>
      </c>
    </row>
    <row r="42" spans="1:5" s="44" customFormat="1" ht="12.75">
      <c r="A42" s="38" t="s">
        <v>153</v>
      </c>
      <c r="B42" s="43" t="s">
        <v>154</v>
      </c>
      <c r="C42" s="40">
        <f>C43+C45</f>
        <v>12224.4</v>
      </c>
      <c r="D42" s="40">
        <f>D43+D45</f>
        <v>12981.1</v>
      </c>
      <c r="E42" s="41">
        <f t="shared" si="0"/>
        <v>106.1900788586761</v>
      </c>
    </row>
    <row r="43" spans="1:5" ht="38.25">
      <c r="A43" s="7" t="s">
        <v>155</v>
      </c>
      <c r="B43" s="8" t="s">
        <v>156</v>
      </c>
      <c r="C43" s="10">
        <f>C44</f>
        <v>10975.4</v>
      </c>
      <c r="D43" s="10">
        <f>D44</f>
        <v>11606.1</v>
      </c>
      <c r="E43" s="45">
        <f t="shared" si="0"/>
        <v>105.7464875995408</v>
      </c>
    </row>
    <row r="44" spans="1:5" ht="63.75">
      <c r="A44" s="7" t="s">
        <v>157</v>
      </c>
      <c r="B44" s="8" t="s">
        <v>158</v>
      </c>
      <c r="C44" s="10">
        <v>10975.4</v>
      </c>
      <c r="D44" s="10">
        <v>11606.1</v>
      </c>
      <c r="E44" s="45">
        <f t="shared" si="0"/>
        <v>105.7464875995408</v>
      </c>
    </row>
    <row r="45" spans="1:5" ht="51">
      <c r="A45" s="7" t="s">
        <v>80</v>
      </c>
      <c r="B45" s="8" t="s">
        <v>81</v>
      </c>
      <c r="C45" s="10">
        <f>C46+C48+C49</f>
        <v>1249</v>
      </c>
      <c r="D45" s="10">
        <f>D46+D48+D49</f>
        <v>1375</v>
      </c>
      <c r="E45" s="45">
        <f t="shared" si="0"/>
        <v>110.08807045636509</v>
      </c>
    </row>
    <row r="46" spans="1:5" ht="63.75">
      <c r="A46" s="7" t="s">
        <v>82</v>
      </c>
      <c r="B46" s="8" t="s">
        <v>83</v>
      </c>
      <c r="C46" s="10">
        <f>C47</f>
        <v>920</v>
      </c>
      <c r="D46" s="10">
        <f>D47</f>
        <v>1014</v>
      </c>
      <c r="E46" s="45">
        <f t="shared" si="0"/>
        <v>110.21739130434783</v>
      </c>
    </row>
    <row r="47" spans="1:5" ht="76.5">
      <c r="A47" s="7" t="s">
        <v>84</v>
      </c>
      <c r="B47" s="8" t="s">
        <v>85</v>
      </c>
      <c r="C47" s="10">
        <v>920</v>
      </c>
      <c r="D47" s="10">
        <v>1014</v>
      </c>
      <c r="E47" s="45">
        <f t="shared" si="0"/>
        <v>110.21739130434783</v>
      </c>
    </row>
    <row r="48" spans="1:5" ht="38.25">
      <c r="A48" s="7" t="s">
        <v>86</v>
      </c>
      <c r="B48" s="8" t="s">
        <v>87</v>
      </c>
      <c r="C48" s="10">
        <v>240</v>
      </c>
      <c r="D48" s="10">
        <v>309</v>
      </c>
      <c r="E48" s="45">
        <f t="shared" si="0"/>
        <v>128.75</v>
      </c>
    </row>
    <row r="49" spans="1:5" ht="76.5">
      <c r="A49" s="7" t="s">
        <v>88</v>
      </c>
      <c r="B49" s="8" t="s">
        <v>89</v>
      </c>
      <c r="C49" s="10">
        <f>C50</f>
        <v>89</v>
      </c>
      <c r="D49" s="10">
        <f>D50</f>
        <v>52</v>
      </c>
      <c r="E49" s="45">
        <f t="shared" si="0"/>
        <v>58.42696629213483</v>
      </c>
    </row>
    <row r="50" spans="1:5" ht="102">
      <c r="A50" s="7" t="s">
        <v>90</v>
      </c>
      <c r="B50" s="8" t="s">
        <v>91</v>
      </c>
      <c r="C50" s="10">
        <v>89</v>
      </c>
      <c r="D50" s="10">
        <v>52</v>
      </c>
      <c r="E50" s="45">
        <f t="shared" si="0"/>
        <v>58.42696629213483</v>
      </c>
    </row>
    <row r="51" spans="1:5" ht="40.5" customHeight="1">
      <c r="A51" s="38" t="s">
        <v>92</v>
      </c>
      <c r="B51" s="43" t="s">
        <v>93</v>
      </c>
      <c r="C51" s="40">
        <f aca="true" t="shared" si="1" ref="C51:D53">C52</f>
        <v>0.2</v>
      </c>
      <c r="D51" s="40">
        <f t="shared" si="1"/>
        <v>1.7</v>
      </c>
      <c r="E51" s="41" t="s">
        <v>372</v>
      </c>
    </row>
    <row r="52" spans="1:5" ht="12.75">
      <c r="A52" s="7" t="s">
        <v>94</v>
      </c>
      <c r="B52" s="8" t="s">
        <v>95</v>
      </c>
      <c r="C52" s="10">
        <f t="shared" si="1"/>
        <v>0.2</v>
      </c>
      <c r="D52" s="10">
        <f t="shared" si="1"/>
        <v>1.7</v>
      </c>
      <c r="E52" s="45" t="s">
        <v>372</v>
      </c>
    </row>
    <row r="53" spans="1:5" ht="25.5">
      <c r="A53" s="7" t="s">
        <v>96</v>
      </c>
      <c r="B53" s="8" t="s">
        <v>97</v>
      </c>
      <c r="C53" s="10">
        <f t="shared" si="1"/>
        <v>0.2</v>
      </c>
      <c r="D53" s="10">
        <f t="shared" si="1"/>
        <v>1.7</v>
      </c>
      <c r="E53" s="45" t="s">
        <v>372</v>
      </c>
    </row>
    <row r="54" spans="1:5" ht="51">
      <c r="A54" s="7" t="s">
        <v>98</v>
      </c>
      <c r="B54" s="8" t="s">
        <v>99</v>
      </c>
      <c r="C54" s="10">
        <v>0.2</v>
      </c>
      <c r="D54" s="10">
        <v>1.7</v>
      </c>
      <c r="E54" s="45" t="s">
        <v>372</v>
      </c>
    </row>
    <row r="55" spans="1:5" s="44" customFormat="1" ht="12.75">
      <c r="A55" s="38" t="s">
        <v>317</v>
      </c>
      <c r="B55" s="43"/>
      <c r="C55" s="40">
        <f>C56+C72+C78+C85+C98+C118</f>
        <v>151770.40000000002</v>
      </c>
      <c r="D55" s="40">
        <f>D56+D72+D78+D85+D98+D118</f>
        <v>175885.8</v>
      </c>
      <c r="E55" s="41">
        <f t="shared" si="0"/>
        <v>115.88939608777467</v>
      </c>
    </row>
    <row r="56" spans="1:5" s="44" customFormat="1" ht="51">
      <c r="A56" s="38" t="s">
        <v>53</v>
      </c>
      <c r="B56" s="43" t="s">
        <v>54</v>
      </c>
      <c r="C56" s="40">
        <f>C57+C64+C67</f>
        <v>75685</v>
      </c>
      <c r="D56" s="40">
        <f>D57+D64+D67</f>
        <v>81379.4</v>
      </c>
      <c r="E56" s="41">
        <f t="shared" si="0"/>
        <v>107.52381581555129</v>
      </c>
    </row>
    <row r="57" spans="1:5" ht="102">
      <c r="A57" s="7" t="s">
        <v>55</v>
      </c>
      <c r="B57" s="8" t="s">
        <v>56</v>
      </c>
      <c r="C57" s="10">
        <f>C58+C60+C62</f>
        <v>72830</v>
      </c>
      <c r="D57" s="10">
        <f>D58+D60+D62</f>
        <v>80379.4</v>
      </c>
      <c r="E57" s="11">
        <f t="shared" si="0"/>
        <v>110.3657833310449</v>
      </c>
    </row>
    <row r="58" spans="1:5" ht="76.5">
      <c r="A58" s="7" t="s">
        <v>57</v>
      </c>
      <c r="B58" s="8" t="s">
        <v>58</v>
      </c>
      <c r="C58" s="10">
        <f>C59</f>
        <v>50335</v>
      </c>
      <c r="D58" s="10">
        <f>D59</f>
        <v>56813.8</v>
      </c>
      <c r="E58" s="11">
        <f t="shared" si="0"/>
        <v>112.87136187543459</v>
      </c>
    </row>
    <row r="59" spans="1:5" ht="89.25">
      <c r="A59" s="7" t="s">
        <v>59</v>
      </c>
      <c r="B59" s="8" t="s">
        <v>60</v>
      </c>
      <c r="C59" s="10">
        <v>50335</v>
      </c>
      <c r="D59" s="10">
        <v>56813.8</v>
      </c>
      <c r="E59" s="11">
        <f t="shared" si="0"/>
        <v>112.87136187543459</v>
      </c>
    </row>
    <row r="60" spans="1:5" ht="96" customHeight="1">
      <c r="A60" s="7" t="s">
        <v>61</v>
      </c>
      <c r="B60" s="8" t="s">
        <v>62</v>
      </c>
      <c r="C60" s="10">
        <f>C61</f>
        <v>775</v>
      </c>
      <c r="D60" s="10">
        <f>D61</f>
        <v>914.6</v>
      </c>
      <c r="E60" s="11">
        <f t="shared" si="0"/>
        <v>118.01290322580647</v>
      </c>
    </row>
    <row r="61" spans="1:5" ht="89.25">
      <c r="A61" s="7" t="s">
        <v>63</v>
      </c>
      <c r="B61" s="8" t="s">
        <v>64</v>
      </c>
      <c r="C61" s="10">
        <v>775</v>
      </c>
      <c r="D61" s="10">
        <v>914.6</v>
      </c>
      <c r="E61" s="11">
        <v>6</v>
      </c>
    </row>
    <row r="62" spans="1:5" ht="51">
      <c r="A62" s="7" t="s">
        <v>0</v>
      </c>
      <c r="B62" s="9" t="s">
        <v>1</v>
      </c>
      <c r="C62" s="10">
        <f>C63</f>
        <v>21720</v>
      </c>
      <c r="D62" s="10">
        <f>D63</f>
        <v>22651</v>
      </c>
      <c r="E62" s="11">
        <v>6</v>
      </c>
    </row>
    <row r="63" spans="1:5" ht="38.25">
      <c r="A63" s="7" t="s">
        <v>373</v>
      </c>
      <c r="B63" s="9" t="s">
        <v>2</v>
      </c>
      <c r="C63" s="10">
        <v>21720</v>
      </c>
      <c r="D63" s="10">
        <v>22651</v>
      </c>
      <c r="E63" s="11">
        <v>6</v>
      </c>
    </row>
    <row r="64" spans="1:5" ht="25.5">
      <c r="A64" s="7" t="s">
        <v>65</v>
      </c>
      <c r="B64" s="8" t="s">
        <v>66</v>
      </c>
      <c r="C64" s="10">
        <f>C65</f>
        <v>102</v>
      </c>
      <c r="D64" s="10">
        <f>D65</f>
        <v>102</v>
      </c>
      <c r="E64" s="11">
        <f t="shared" si="0"/>
        <v>100</v>
      </c>
    </row>
    <row r="65" spans="1:5" ht="51">
      <c r="A65" s="7" t="s">
        <v>67</v>
      </c>
      <c r="B65" s="8" t="s">
        <v>68</v>
      </c>
      <c r="C65" s="10">
        <f>C66</f>
        <v>102</v>
      </c>
      <c r="D65" s="10">
        <f>D66</f>
        <v>102</v>
      </c>
      <c r="E65" s="11">
        <f t="shared" si="0"/>
        <v>100</v>
      </c>
    </row>
    <row r="66" spans="1:5" ht="63.75">
      <c r="A66" s="7" t="s">
        <v>69</v>
      </c>
      <c r="B66" s="8" t="s">
        <v>70</v>
      </c>
      <c r="C66" s="10">
        <v>102</v>
      </c>
      <c r="D66" s="10">
        <v>102</v>
      </c>
      <c r="E66" s="11">
        <f t="shared" si="0"/>
        <v>100</v>
      </c>
    </row>
    <row r="67" spans="1:5" ht="89.25">
      <c r="A67" s="7" t="s">
        <v>72</v>
      </c>
      <c r="B67" s="8" t="s">
        <v>73</v>
      </c>
      <c r="C67" s="10">
        <f>C68+C70</f>
        <v>2753</v>
      </c>
      <c r="D67" s="10">
        <f>D68+D70</f>
        <v>898</v>
      </c>
      <c r="E67" s="11">
        <f t="shared" si="0"/>
        <v>32.618961133309114</v>
      </c>
    </row>
    <row r="68" spans="1:5" ht="51">
      <c r="A68" s="7" t="s">
        <v>74</v>
      </c>
      <c r="B68" s="8" t="s">
        <v>75</v>
      </c>
      <c r="C68" s="10">
        <f>C69</f>
        <v>53</v>
      </c>
      <c r="D68" s="10">
        <f>D69</f>
        <v>42</v>
      </c>
      <c r="E68" s="11">
        <f t="shared" si="0"/>
        <v>79.24528301886792</v>
      </c>
    </row>
    <row r="69" spans="1:5" ht="51">
      <c r="A69" s="7" t="s">
        <v>76</v>
      </c>
      <c r="B69" s="8" t="s">
        <v>77</v>
      </c>
      <c r="C69" s="10">
        <v>53</v>
      </c>
      <c r="D69" s="10">
        <v>42</v>
      </c>
      <c r="E69" s="11">
        <f t="shared" si="0"/>
        <v>79.24528301886792</v>
      </c>
    </row>
    <row r="70" spans="1:5" ht="89.25">
      <c r="A70" s="7" t="s">
        <v>78</v>
      </c>
      <c r="B70" s="8" t="s">
        <v>79</v>
      </c>
      <c r="C70" s="10">
        <f>C71</f>
        <v>2700</v>
      </c>
      <c r="D70" s="10">
        <f>D71</f>
        <v>856</v>
      </c>
      <c r="E70" s="11">
        <f t="shared" si="0"/>
        <v>31.703703703703706</v>
      </c>
    </row>
    <row r="71" spans="1:5" ht="89.25">
      <c r="A71" s="7" t="s">
        <v>357</v>
      </c>
      <c r="B71" s="9" t="s">
        <v>358</v>
      </c>
      <c r="C71" s="10">
        <v>2700</v>
      </c>
      <c r="D71" s="10">
        <v>856</v>
      </c>
      <c r="E71" s="11">
        <f t="shared" si="0"/>
        <v>31.703703703703706</v>
      </c>
    </row>
    <row r="72" spans="1:5" s="44" customFormat="1" ht="25.5">
      <c r="A72" s="38" t="s">
        <v>359</v>
      </c>
      <c r="B72" s="43" t="s">
        <v>360</v>
      </c>
      <c r="C72" s="40">
        <f>C73</f>
        <v>2616</v>
      </c>
      <c r="D72" s="40">
        <f>D73</f>
        <v>2986.8</v>
      </c>
      <c r="E72" s="41">
        <f t="shared" si="0"/>
        <v>114.17431192660553</v>
      </c>
    </row>
    <row r="73" spans="1:5" ht="25.5">
      <c r="A73" s="7" t="s">
        <v>361</v>
      </c>
      <c r="B73" s="8" t="s">
        <v>362</v>
      </c>
      <c r="C73" s="10">
        <f>C74+C75+C76+C77</f>
        <v>2616</v>
      </c>
      <c r="D73" s="10">
        <f>D74+D75+D76+D77</f>
        <v>2986.8</v>
      </c>
      <c r="E73" s="11">
        <f t="shared" si="0"/>
        <v>114.17431192660553</v>
      </c>
    </row>
    <row r="74" spans="1:5" ht="32.25" customHeight="1">
      <c r="A74" s="7" t="s">
        <v>363</v>
      </c>
      <c r="B74" s="8" t="s">
        <v>364</v>
      </c>
      <c r="C74" s="10">
        <v>342.9</v>
      </c>
      <c r="D74" s="10">
        <v>750.2</v>
      </c>
      <c r="E74" s="11">
        <f t="shared" si="0"/>
        <v>218.78098571011958</v>
      </c>
    </row>
    <row r="75" spans="1:5" ht="30.75" customHeight="1">
      <c r="A75" s="7" t="s">
        <v>25</v>
      </c>
      <c r="B75" s="8" t="s">
        <v>26</v>
      </c>
      <c r="C75" s="10">
        <v>35</v>
      </c>
      <c r="D75" s="10">
        <v>55.1</v>
      </c>
      <c r="E75" s="45">
        <f t="shared" si="0"/>
        <v>157.42857142857142</v>
      </c>
    </row>
    <row r="76" spans="1:5" ht="25.5">
      <c r="A76" s="7" t="s">
        <v>27</v>
      </c>
      <c r="B76" s="8" t="s">
        <v>28</v>
      </c>
      <c r="C76" s="10">
        <v>69.6</v>
      </c>
      <c r="D76" s="10">
        <v>34.2</v>
      </c>
      <c r="E76" s="11">
        <f t="shared" si="0"/>
        <v>49.13793103448277</v>
      </c>
    </row>
    <row r="77" spans="1:5" ht="25.5">
      <c r="A77" s="7" t="s">
        <v>29</v>
      </c>
      <c r="B77" s="8" t="s">
        <v>30</v>
      </c>
      <c r="C77" s="10">
        <v>2168.5</v>
      </c>
      <c r="D77" s="10">
        <v>2147.3</v>
      </c>
      <c r="E77" s="11">
        <f t="shared" si="0"/>
        <v>99.02236569056953</v>
      </c>
    </row>
    <row r="78" spans="1:5" s="44" customFormat="1" ht="38.25">
      <c r="A78" s="38" t="s">
        <v>31</v>
      </c>
      <c r="B78" s="43" t="s">
        <v>32</v>
      </c>
      <c r="C78" s="40">
        <f>C79+C82</f>
        <v>975.1</v>
      </c>
      <c r="D78" s="40">
        <f>D79+D82</f>
        <v>1342.2</v>
      </c>
      <c r="E78" s="41">
        <f aca="true" t="shared" si="2" ref="E78:E130">D78/C78*100</f>
        <v>137.64742077735616</v>
      </c>
    </row>
    <row r="79" spans="1:5" ht="12.75">
      <c r="A79" s="7" t="s">
        <v>33</v>
      </c>
      <c r="B79" s="8" t="s">
        <v>34</v>
      </c>
      <c r="C79" s="10">
        <f>C80</f>
        <v>0</v>
      </c>
      <c r="D79" s="10">
        <f>D80</f>
        <v>38</v>
      </c>
      <c r="E79" s="11"/>
    </row>
    <row r="80" spans="1:5" ht="25.5">
      <c r="A80" s="7" t="s">
        <v>35</v>
      </c>
      <c r="B80" s="8" t="s">
        <v>36</v>
      </c>
      <c r="C80" s="10">
        <f>C81</f>
        <v>0</v>
      </c>
      <c r="D80" s="10">
        <f>D81</f>
        <v>38</v>
      </c>
      <c r="E80" s="11"/>
    </row>
    <row r="81" spans="1:5" ht="38.25">
      <c r="A81" s="7" t="s">
        <v>37</v>
      </c>
      <c r="B81" s="8" t="s">
        <v>38</v>
      </c>
      <c r="C81" s="10">
        <v>0</v>
      </c>
      <c r="D81" s="10">
        <v>38</v>
      </c>
      <c r="E81" s="11"/>
    </row>
    <row r="82" spans="1:5" ht="12.75">
      <c r="A82" s="7" t="s">
        <v>39</v>
      </c>
      <c r="B82" s="8" t="s">
        <v>40</v>
      </c>
      <c r="C82" s="10">
        <f>C83</f>
        <v>975.1</v>
      </c>
      <c r="D82" s="10">
        <f>D83</f>
        <v>1304.2</v>
      </c>
      <c r="E82" s="11">
        <f t="shared" si="2"/>
        <v>133.75038457594093</v>
      </c>
    </row>
    <row r="83" spans="1:5" ht="25.5">
      <c r="A83" s="7" t="s">
        <v>41</v>
      </c>
      <c r="B83" s="8" t="s">
        <v>42</v>
      </c>
      <c r="C83" s="10">
        <f>C84</f>
        <v>975.1</v>
      </c>
      <c r="D83" s="10">
        <f>D84</f>
        <v>1304.2</v>
      </c>
      <c r="E83" s="11">
        <f t="shared" si="2"/>
        <v>133.75038457594093</v>
      </c>
    </row>
    <row r="84" spans="1:5" ht="25.5">
      <c r="A84" s="7" t="s">
        <v>43</v>
      </c>
      <c r="B84" s="8" t="s">
        <v>44</v>
      </c>
      <c r="C84" s="10">
        <v>975.1</v>
      </c>
      <c r="D84" s="10">
        <v>1304.2</v>
      </c>
      <c r="E84" s="11">
        <f t="shared" si="2"/>
        <v>133.75038457594093</v>
      </c>
    </row>
    <row r="85" spans="1:5" s="44" customFormat="1" ht="31.5" customHeight="1">
      <c r="A85" s="38" t="s">
        <v>45</v>
      </c>
      <c r="B85" s="43" t="s">
        <v>46</v>
      </c>
      <c r="C85" s="40">
        <f>C86+C88+C93</f>
        <v>65124.1</v>
      </c>
      <c r="D85" s="40">
        <f>D86+D88+D93</f>
        <v>74877.5</v>
      </c>
      <c r="E85" s="41">
        <f t="shared" si="2"/>
        <v>114.97663691321647</v>
      </c>
    </row>
    <row r="86" spans="1:5" ht="12.75">
      <c r="A86" s="7" t="s">
        <v>47</v>
      </c>
      <c r="B86" s="8" t="s">
        <v>48</v>
      </c>
      <c r="C86" s="10">
        <f>C87</f>
        <v>1000</v>
      </c>
      <c r="D86" s="10">
        <f>D87</f>
        <v>1000</v>
      </c>
      <c r="E86" s="11">
        <f t="shared" si="2"/>
        <v>100</v>
      </c>
    </row>
    <row r="87" spans="1:5" ht="25.5">
      <c r="A87" s="7" t="s">
        <v>49</v>
      </c>
      <c r="B87" s="8" t="s">
        <v>50</v>
      </c>
      <c r="C87" s="10">
        <v>1000</v>
      </c>
      <c r="D87" s="10">
        <v>1000</v>
      </c>
      <c r="E87" s="11">
        <f t="shared" si="2"/>
        <v>100</v>
      </c>
    </row>
    <row r="88" spans="1:5" ht="89.25">
      <c r="A88" s="7" t="s">
        <v>51</v>
      </c>
      <c r="B88" s="8" t="s">
        <v>52</v>
      </c>
      <c r="C88" s="10">
        <f>C89+C91</f>
        <v>54724.1</v>
      </c>
      <c r="D88" s="10">
        <f>D89+D91</f>
        <v>61907.9</v>
      </c>
      <c r="E88" s="11">
        <f t="shared" si="2"/>
        <v>113.12730588534119</v>
      </c>
    </row>
    <row r="89" spans="1:5" ht="102">
      <c r="A89" s="7" t="s">
        <v>329</v>
      </c>
      <c r="B89" s="8" t="s">
        <v>330</v>
      </c>
      <c r="C89" s="10">
        <f>C90</f>
        <v>54710</v>
      </c>
      <c r="D89" s="10">
        <f>D90</f>
        <v>61483.3</v>
      </c>
      <c r="E89" s="11">
        <f t="shared" si="2"/>
        <v>112.38036921952113</v>
      </c>
    </row>
    <row r="90" spans="1:5" ht="102">
      <c r="A90" s="7" t="s">
        <v>331</v>
      </c>
      <c r="B90" s="8" t="s">
        <v>332</v>
      </c>
      <c r="C90" s="10">
        <v>54710</v>
      </c>
      <c r="D90" s="10">
        <v>61483.3</v>
      </c>
      <c r="E90" s="11">
        <f t="shared" si="2"/>
        <v>112.38036921952113</v>
      </c>
    </row>
    <row r="91" spans="1:5" ht="114.75">
      <c r="A91" s="7" t="s">
        <v>333</v>
      </c>
      <c r="B91" s="8" t="s">
        <v>334</v>
      </c>
      <c r="C91" s="10">
        <f>C92</f>
        <v>14.1</v>
      </c>
      <c r="D91" s="10">
        <f>D92</f>
        <v>424.6</v>
      </c>
      <c r="E91" s="11" t="s">
        <v>372</v>
      </c>
    </row>
    <row r="92" spans="1:5" ht="114.75">
      <c r="A92" s="7" t="s">
        <v>335</v>
      </c>
      <c r="B92" s="8" t="s">
        <v>336</v>
      </c>
      <c r="C92" s="10">
        <v>14.1</v>
      </c>
      <c r="D92" s="10">
        <v>424.6</v>
      </c>
      <c r="E92" s="11" t="s">
        <v>372</v>
      </c>
    </row>
    <row r="93" spans="1:5" ht="63.75">
      <c r="A93" s="7" t="s">
        <v>337</v>
      </c>
      <c r="B93" s="8" t="s">
        <v>338</v>
      </c>
      <c r="C93" s="10">
        <f>C94+C96</f>
        <v>9400</v>
      </c>
      <c r="D93" s="10">
        <f>D94+D96</f>
        <v>11969.6</v>
      </c>
      <c r="E93" s="11">
        <f t="shared" si="2"/>
        <v>127.33617021276595</v>
      </c>
    </row>
    <row r="94" spans="1:5" ht="38.25">
      <c r="A94" s="7" t="s">
        <v>339</v>
      </c>
      <c r="B94" s="8" t="s">
        <v>340</v>
      </c>
      <c r="C94" s="10">
        <f>C95</f>
        <v>9400</v>
      </c>
      <c r="D94" s="10">
        <f>D95</f>
        <v>11877.7</v>
      </c>
      <c r="E94" s="11">
        <f t="shared" si="2"/>
        <v>126.35851063829789</v>
      </c>
    </row>
    <row r="95" spans="1:5" ht="63.75">
      <c r="A95" s="7" t="s">
        <v>341</v>
      </c>
      <c r="B95" s="8" t="s">
        <v>342</v>
      </c>
      <c r="C95" s="10">
        <v>9400</v>
      </c>
      <c r="D95" s="10">
        <v>11877.7</v>
      </c>
      <c r="E95" s="11">
        <f t="shared" si="2"/>
        <v>126.35851063829789</v>
      </c>
    </row>
    <row r="96" spans="1:5" ht="58.5" customHeight="1">
      <c r="A96" s="7" t="s">
        <v>343</v>
      </c>
      <c r="B96" s="8" t="s">
        <v>344</v>
      </c>
      <c r="C96" s="10">
        <f>C97</f>
        <v>0</v>
      </c>
      <c r="D96" s="10">
        <f>D97</f>
        <v>91.9</v>
      </c>
      <c r="E96" s="11"/>
    </row>
    <row r="97" spans="1:5" ht="63.75">
      <c r="A97" s="7" t="s">
        <v>345</v>
      </c>
      <c r="B97" s="8" t="s">
        <v>346</v>
      </c>
      <c r="C97" s="10">
        <v>0</v>
      </c>
      <c r="D97" s="10">
        <v>91.9</v>
      </c>
      <c r="E97" s="11"/>
    </row>
    <row r="98" spans="1:5" s="44" customFormat="1" ht="25.5">
      <c r="A98" s="38" t="s">
        <v>347</v>
      </c>
      <c r="B98" s="43" t="s">
        <v>348</v>
      </c>
      <c r="C98" s="40">
        <f>C99+C102+C103+C104+C108+C109+C110+C111+C113+C115+C116</f>
        <v>6197.1</v>
      </c>
      <c r="D98" s="40">
        <f>D99+D102+D103+D104+D108+D109+D110+D111+D113+D115+D116</f>
        <v>11814</v>
      </c>
      <c r="E98" s="41">
        <f t="shared" si="2"/>
        <v>190.63755627632278</v>
      </c>
    </row>
    <row r="99" spans="1:5" ht="25.5">
      <c r="A99" s="7" t="s">
        <v>349</v>
      </c>
      <c r="B99" s="8" t="s">
        <v>350</v>
      </c>
      <c r="C99" s="10">
        <f>C100+C101</f>
        <v>180.6</v>
      </c>
      <c r="D99" s="10">
        <f>D100+D101</f>
        <v>183.6</v>
      </c>
      <c r="E99" s="11">
        <f t="shared" si="2"/>
        <v>101.66112956810632</v>
      </c>
    </row>
    <row r="100" spans="1:5" ht="127.5">
      <c r="A100" s="7" t="s">
        <v>351</v>
      </c>
      <c r="B100" s="8" t="s">
        <v>352</v>
      </c>
      <c r="C100" s="10">
        <v>167.1</v>
      </c>
      <c r="D100" s="10">
        <v>170</v>
      </c>
      <c r="E100" s="11">
        <f t="shared" si="2"/>
        <v>101.73548773189707</v>
      </c>
    </row>
    <row r="101" spans="1:5" ht="63.75">
      <c r="A101" s="7" t="s">
        <v>353</v>
      </c>
      <c r="B101" s="8" t="s">
        <v>354</v>
      </c>
      <c r="C101" s="10">
        <v>13.5</v>
      </c>
      <c r="D101" s="10">
        <v>13.6</v>
      </c>
      <c r="E101" s="11">
        <f t="shared" si="2"/>
        <v>100.74074074074073</v>
      </c>
    </row>
    <row r="102" spans="1:5" ht="63.75">
      <c r="A102" s="7" t="s">
        <v>355</v>
      </c>
      <c r="B102" s="8" t="s">
        <v>356</v>
      </c>
      <c r="C102" s="10">
        <v>99.5</v>
      </c>
      <c r="D102" s="10">
        <v>104.3</v>
      </c>
      <c r="E102" s="11">
        <f t="shared" si="2"/>
        <v>104.82412060301507</v>
      </c>
    </row>
    <row r="103" spans="1:5" ht="76.5">
      <c r="A103" s="7" t="s">
        <v>214</v>
      </c>
      <c r="B103" s="8" t="s">
        <v>215</v>
      </c>
      <c r="C103" s="10">
        <v>0</v>
      </c>
      <c r="D103" s="10">
        <v>197.7</v>
      </c>
      <c r="E103" s="11"/>
    </row>
    <row r="104" spans="1:5" ht="102">
      <c r="A104" s="7" t="s">
        <v>216</v>
      </c>
      <c r="B104" s="8" t="s">
        <v>217</v>
      </c>
      <c r="C104" s="10">
        <f>C105+C106+C107</f>
        <v>120</v>
      </c>
      <c r="D104" s="10">
        <f>D105+D106+D107</f>
        <v>162.6</v>
      </c>
      <c r="E104" s="11">
        <f t="shared" si="2"/>
        <v>135.5</v>
      </c>
    </row>
    <row r="105" spans="1:5" ht="38.25">
      <c r="A105" s="7" t="s">
        <v>218</v>
      </c>
      <c r="B105" s="8" t="s">
        <v>219</v>
      </c>
      <c r="C105" s="10">
        <v>70</v>
      </c>
      <c r="D105" s="10">
        <v>26.5</v>
      </c>
      <c r="E105" s="11">
        <f t="shared" si="2"/>
        <v>37.857142857142854</v>
      </c>
    </row>
    <row r="106" spans="1:5" ht="38.25">
      <c r="A106" s="7" t="s">
        <v>220</v>
      </c>
      <c r="B106" s="8" t="s">
        <v>221</v>
      </c>
      <c r="C106" s="10">
        <v>20</v>
      </c>
      <c r="D106" s="10">
        <v>88.5</v>
      </c>
      <c r="E106" s="11">
        <f t="shared" si="2"/>
        <v>442.5</v>
      </c>
    </row>
    <row r="107" spans="1:5" ht="25.5">
      <c r="A107" s="7" t="s">
        <v>222</v>
      </c>
      <c r="B107" s="8" t="s">
        <v>223</v>
      </c>
      <c r="C107" s="10">
        <v>30</v>
      </c>
      <c r="D107" s="10">
        <v>47.6</v>
      </c>
      <c r="E107" s="11">
        <f t="shared" si="2"/>
        <v>158.66666666666666</v>
      </c>
    </row>
    <row r="108" spans="1:5" ht="63.75">
      <c r="A108" s="7" t="s">
        <v>224</v>
      </c>
      <c r="B108" s="8" t="s">
        <v>225</v>
      </c>
      <c r="C108" s="10">
        <v>673</v>
      </c>
      <c r="D108" s="10">
        <v>757.8</v>
      </c>
      <c r="E108" s="11">
        <f t="shared" si="2"/>
        <v>112.6002971768202</v>
      </c>
    </row>
    <row r="109" spans="1:5" ht="63.75">
      <c r="A109" s="7" t="s">
        <v>226</v>
      </c>
      <c r="B109" s="8" t="s">
        <v>318</v>
      </c>
      <c r="C109" s="10">
        <v>0</v>
      </c>
      <c r="D109" s="10">
        <v>9.6</v>
      </c>
      <c r="E109" s="11"/>
    </row>
    <row r="110" spans="1:5" ht="38.25">
      <c r="A110" s="7" t="s">
        <v>3</v>
      </c>
      <c r="B110" s="9" t="s">
        <v>4</v>
      </c>
      <c r="C110" s="10">
        <v>0</v>
      </c>
      <c r="D110" s="10">
        <v>20</v>
      </c>
      <c r="E110" s="11"/>
    </row>
    <row r="111" spans="1:5" ht="51">
      <c r="A111" s="7" t="s">
        <v>319</v>
      </c>
      <c r="B111" s="8" t="s">
        <v>320</v>
      </c>
      <c r="C111" s="10">
        <f>C112</f>
        <v>0</v>
      </c>
      <c r="D111" s="10">
        <f>D112</f>
        <v>4937.6</v>
      </c>
      <c r="E111" s="11"/>
    </row>
    <row r="112" spans="1:5" ht="63.75">
      <c r="A112" s="7" t="s">
        <v>321</v>
      </c>
      <c r="B112" s="8" t="s">
        <v>322</v>
      </c>
      <c r="C112" s="10">
        <v>0</v>
      </c>
      <c r="D112" s="10">
        <v>4937.6</v>
      </c>
      <c r="E112" s="11"/>
    </row>
    <row r="113" spans="1:5" ht="25.5">
      <c r="A113" s="7" t="s">
        <v>323</v>
      </c>
      <c r="B113" s="8" t="s">
        <v>324</v>
      </c>
      <c r="C113" s="10">
        <f>C114</f>
        <v>1.7</v>
      </c>
      <c r="D113" s="10">
        <f>D114</f>
        <v>7</v>
      </c>
      <c r="E113" s="45" t="s">
        <v>372</v>
      </c>
    </row>
    <row r="114" spans="1:5" ht="51">
      <c r="A114" s="7" t="s">
        <v>325</v>
      </c>
      <c r="B114" s="8" t="s">
        <v>326</v>
      </c>
      <c r="C114" s="10">
        <v>1.7</v>
      </c>
      <c r="D114" s="10">
        <v>7</v>
      </c>
      <c r="E114" s="45" t="s">
        <v>372</v>
      </c>
    </row>
    <row r="115" spans="1:5" ht="76.5">
      <c r="A115" s="7" t="s">
        <v>327</v>
      </c>
      <c r="B115" s="8" t="s">
        <v>328</v>
      </c>
      <c r="C115" s="10">
        <v>66.3</v>
      </c>
      <c r="D115" s="10">
        <v>266.1</v>
      </c>
      <c r="E115" s="11" t="s">
        <v>372</v>
      </c>
    </row>
    <row r="116" spans="1:5" ht="25.5">
      <c r="A116" s="7" t="s">
        <v>173</v>
      </c>
      <c r="B116" s="8" t="s">
        <v>174</v>
      </c>
      <c r="C116" s="10">
        <f>C117</f>
        <v>5056</v>
      </c>
      <c r="D116" s="10">
        <f>D117</f>
        <v>5167.7</v>
      </c>
      <c r="E116" s="45">
        <f t="shared" si="2"/>
        <v>102.20925632911393</v>
      </c>
    </row>
    <row r="117" spans="1:5" ht="51">
      <c r="A117" s="7" t="s">
        <v>175</v>
      </c>
      <c r="B117" s="8" t="s">
        <v>176</v>
      </c>
      <c r="C117" s="10">
        <v>5056</v>
      </c>
      <c r="D117" s="10">
        <v>5167.7</v>
      </c>
      <c r="E117" s="45">
        <f t="shared" si="2"/>
        <v>102.20925632911393</v>
      </c>
    </row>
    <row r="118" spans="1:5" s="44" customFormat="1" ht="15.75" customHeight="1">
      <c r="A118" s="38" t="s">
        <v>177</v>
      </c>
      <c r="B118" s="43" t="s">
        <v>178</v>
      </c>
      <c r="C118" s="40">
        <f>C119+C121</f>
        <v>1173.1</v>
      </c>
      <c r="D118" s="40">
        <f>D119+D121</f>
        <v>3485.9</v>
      </c>
      <c r="E118" s="41" t="s">
        <v>372</v>
      </c>
    </row>
    <row r="119" spans="1:5" ht="12.75">
      <c r="A119" s="7" t="s">
        <v>179</v>
      </c>
      <c r="B119" s="8" t="s">
        <v>180</v>
      </c>
      <c r="C119" s="10">
        <f>C120</f>
        <v>0</v>
      </c>
      <c r="D119" s="10">
        <f>D120</f>
        <v>465.1</v>
      </c>
      <c r="E119" s="41"/>
    </row>
    <row r="120" spans="1:5" ht="25.5">
      <c r="A120" s="7" t="s">
        <v>181</v>
      </c>
      <c r="B120" s="8" t="s">
        <v>182</v>
      </c>
      <c r="C120" s="10">
        <v>0</v>
      </c>
      <c r="D120" s="10">
        <v>465.1</v>
      </c>
      <c r="E120" s="41"/>
    </row>
    <row r="121" spans="1:5" ht="12.75">
      <c r="A121" s="7" t="s">
        <v>183</v>
      </c>
      <c r="B121" s="8" t="s">
        <v>184</v>
      </c>
      <c r="C121" s="10">
        <f>C122</f>
        <v>1173.1</v>
      </c>
      <c r="D121" s="10">
        <f>D122</f>
        <v>3020.8</v>
      </c>
      <c r="E121" s="45" t="s">
        <v>372</v>
      </c>
    </row>
    <row r="122" spans="1:5" ht="25.5">
      <c r="A122" s="7" t="s">
        <v>185</v>
      </c>
      <c r="B122" s="8" t="s">
        <v>186</v>
      </c>
      <c r="C122" s="10">
        <v>1173.1</v>
      </c>
      <c r="D122" s="10">
        <v>3020.8</v>
      </c>
      <c r="E122" s="45" t="s">
        <v>372</v>
      </c>
    </row>
    <row r="123" spans="1:5" s="44" customFormat="1" ht="17.25" customHeight="1">
      <c r="A123" s="38" t="s">
        <v>187</v>
      </c>
      <c r="B123" s="43" t="s">
        <v>188</v>
      </c>
      <c r="C123" s="40">
        <f>C124+C189+C193</f>
        <v>2229798.6</v>
      </c>
      <c r="D123" s="40">
        <f>D124+D189+D193</f>
        <v>2163448.7</v>
      </c>
      <c r="E123" s="41">
        <f t="shared" si="2"/>
        <v>97.02439942333805</v>
      </c>
    </row>
    <row r="124" spans="1:5" s="44" customFormat="1" ht="45.75" customHeight="1">
      <c r="A124" s="38" t="s">
        <v>189</v>
      </c>
      <c r="B124" s="43" t="s">
        <v>190</v>
      </c>
      <c r="C124" s="40">
        <f>C125+C130+C155+C178</f>
        <v>2229798.6</v>
      </c>
      <c r="D124" s="40">
        <f>D125+D130+D155+D178</f>
        <v>2168106.7</v>
      </c>
      <c r="E124" s="41">
        <f t="shared" si="2"/>
        <v>97.23329721347929</v>
      </c>
    </row>
    <row r="125" spans="1:5" ht="25.5">
      <c r="A125" s="7" t="s">
        <v>191</v>
      </c>
      <c r="B125" s="8" t="s">
        <v>192</v>
      </c>
      <c r="C125" s="10">
        <f>C126+C128</f>
        <v>177907.8</v>
      </c>
      <c r="D125" s="10">
        <f>D126+D128</f>
        <v>177907.8</v>
      </c>
      <c r="E125" s="11">
        <f t="shared" si="2"/>
        <v>100</v>
      </c>
    </row>
    <row r="126" spans="1:5" ht="25.5">
      <c r="A126" s="7" t="s">
        <v>193</v>
      </c>
      <c r="B126" s="8" t="s">
        <v>194</v>
      </c>
      <c r="C126" s="10">
        <f>C127</f>
        <v>114907</v>
      </c>
      <c r="D126" s="10">
        <f>D127</f>
        <v>114907</v>
      </c>
      <c r="E126" s="11">
        <f t="shared" si="2"/>
        <v>100</v>
      </c>
    </row>
    <row r="127" spans="1:5" ht="25.5">
      <c r="A127" s="7" t="s">
        <v>195</v>
      </c>
      <c r="B127" s="8" t="s">
        <v>196</v>
      </c>
      <c r="C127" s="10">
        <v>114907</v>
      </c>
      <c r="D127" s="10">
        <v>114907</v>
      </c>
      <c r="E127" s="11">
        <f t="shared" si="2"/>
        <v>100</v>
      </c>
    </row>
    <row r="128" spans="1:5" ht="25.5">
      <c r="A128" s="7" t="s">
        <v>197</v>
      </c>
      <c r="B128" s="8" t="s">
        <v>198</v>
      </c>
      <c r="C128" s="10">
        <f>C129</f>
        <v>63000.8</v>
      </c>
      <c r="D128" s="10">
        <f>D129</f>
        <v>63000.8</v>
      </c>
      <c r="E128" s="11">
        <f t="shared" si="2"/>
        <v>100</v>
      </c>
    </row>
    <row r="129" spans="1:5" ht="38.25">
      <c r="A129" s="7" t="s">
        <v>199</v>
      </c>
      <c r="B129" s="8" t="s">
        <v>200</v>
      </c>
      <c r="C129" s="10">
        <v>63000.8</v>
      </c>
      <c r="D129" s="10">
        <v>63000.8</v>
      </c>
      <c r="E129" s="11">
        <f t="shared" si="2"/>
        <v>100</v>
      </c>
    </row>
    <row r="130" spans="1:5" ht="38.25">
      <c r="A130" s="7" t="s">
        <v>201</v>
      </c>
      <c r="B130" s="9" t="s">
        <v>160</v>
      </c>
      <c r="C130" s="10">
        <f>C131+C133+C135+C137+C139+C141+C144+C147+C149+C153+C151</f>
        <v>598892.5</v>
      </c>
      <c r="D130" s="10">
        <f>D131+D133+D135+D137+D139+D141+D144+D147+D149+D153+D151</f>
        <v>573097.2</v>
      </c>
      <c r="E130" s="11">
        <f t="shared" si="2"/>
        <v>95.69283302095116</v>
      </c>
    </row>
    <row r="131" spans="1:5" ht="25.5">
      <c r="A131" s="7" t="s">
        <v>202</v>
      </c>
      <c r="B131" s="8" t="s">
        <v>203</v>
      </c>
      <c r="C131" s="10">
        <f>C132</f>
        <v>11947.2</v>
      </c>
      <c r="D131" s="10">
        <f>D132</f>
        <v>11947.2</v>
      </c>
      <c r="E131" s="11">
        <f aca="true" t="shared" si="3" ref="E131:E139">D131/C131*100</f>
        <v>100</v>
      </c>
    </row>
    <row r="132" spans="1:5" ht="25.5">
      <c r="A132" s="7" t="s">
        <v>204</v>
      </c>
      <c r="B132" s="8" t="s">
        <v>205</v>
      </c>
      <c r="C132" s="10">
        <v>11947.2</v>
      </c>
      <c r="D132" s="10">
        <v>11947.2</v>
      </c>
      <c r="E132" s="11">
        <f t="shared" si="3"/>
        <v>100</v>
      </c>
    </row>
    <row r="133" spans="1:5" ht="51">
      <c r="A133" s="7" t="s">
        <v>206</v>
      </c>
      <c r="B133" s="8" t="s">
        <v>207</v>
      </c>
      <c r="C133" s="10">
        <f>C134</f>
        <v>1430</v>
      </c>
      <c r="D133" s="10">
        <f>D134</f>
        <v>1430</v>
      </c>
      <c r="E133" s="11">
        <f t="shared" si="3"/>
        <v>100</v>
      </c>
    </row>
    <row r="134" spans="1:5" ht="51">
      <c r="A134" s="7" t="s">
        <v>208</v>
      </c>
      <c r="B134" s="8" t="s">
        <v>209</v>
      </c>
      <c r="C134" s="10">
        <v>1430</v>
      </c>
      <c r="D134" s="10">
        <v>1430</v>
      </c>
      <c r="E134" s="11">
        <f t="shared" si="3"/>
        <v>100</v>
      </c>
    </row>
    <row r="135" spans="1:5" ht="76.5">
      <c r="A135" s="7" t="s">
        <v>210</v>
      </c>
      <c r="B135" s="8" t="s">
        <v>211</v>
      </c>
      <c r="C135" s="10">
        <f>C136</f>
        <v>98677.4</v>
      </c>
      <c r="D135" s="10">
        <f>D136</f>
        <v>98677.4</v>
      </c>
      <c r="E135" s="11">
        <f t="shared" si="3"/>
        <v>100</v>
      </c>
    </row>
    <row r="136" spans="1:5" ht="76.5">
      <c r="A136" s="7" t="s">
        <v>212</v>
      </c>
      <c r="B136" s="8" t="s">
        <v>213</v>
      </c>
      <c r="C136" s="10">
        <v>98677.4</v>
      </c>
      <c r="D136" s="10">
        <v>98677.4</v>
      </c>
      <c r="E136" s="11">
        <f t="shared" si="3"/>
        <v>100</v>
      </c>
    </row>
    <row r="137" spans="1:5" ht="25.5">
      <c r="A137" s="7" t="s">
        <v>235</v>
      </c>
      <c r="B137" s="8" t="s">
        <v>236</v>
      </c>
      <c r="C137" s="10">
        <f>C138</f>
        <v>8579.3</v>
      </c>
      <c r="D137" s="10">
        <f>D138</f>
        <v>8579.3</v>
      </c>
      <c r="E137" s="11">
        <f t="shared" si="3"/>
        <v>100</v>
      </c>
    </row>
    <row r="138" spans="1:5" ht="25.5">
      <c r="A138" s="7" t="s">
        <v>237</v>
      </c>
      <c r="B138" s="8" t="s">
        <v>238</v>
      </c>
      <c r="C138" s="10">
        <v>8579.3</v>
      </c>
      <c r="D138" s="10">
        <v>8579.3</v>
      </c>
      <c r="E138" s="11">
        <f t="shared" si="3"/>
        <v>100</v>
      </c>
    </row>
    <row r="139" spans="1:5" ht="63.75">
      <c r="A139" s="7" t="s">
        <v>239</v>
      </c>
      <c r="B139" s="8" t="s">
        <v>240</v>
      </c>
      <c r="C139" s="10">
        <f>C140</f>
        <v>59535.7</v>
      </c>
      <c r="D139" s="10">
        <f>D140</f>
        <v>59535.7</v>
      </c>
      <c r="E139" s="11">
        <f t="shared" si="3"/>
        <v>100</v>
      </c>
    </row>
    <row r="140" spans="1:5" ht="51">
      <c r="A140" s="7" t="s">
        <v>241</v>
      </c>
      <c r="B140" s="8" t="s">
        <v>242</v>
      </c>
      <c r="C140" s="10">
        <v>59535.7</v>
      </c>
      <c r="D140" s="10">
        <v>59535.7</v>
      </c>
      <c r="E140" s="11">
        <f aca="true" t="shared" si="4" ref="E140:E145">D140/C140*100</f>
        <v>100</v>
      </c>
    </row>
    <row r="141" spans="1:5" ht="102">
      <c r="A141" s="7" t="s">
        <v>161</v>
      </c>
      <c r="B141" s="8" t="s">
        <v>162</v>
      </c>
      <c r="C141" s="10">
        <f>C142</f>
        <v>46107.2</v>
      </c>
      <c r="D141" s="10">
        <f>D142</f>
        <v>45737.5</v>
      </c>
      <c r="E141" s="11">
        <f t="shared" si="4"/>
        <v>99.19817295346498</v>
      </c>
    </row>
    <row r="142" spans="1:5" ht="102">
      <c r="A142" s="7" t="s">
        <v>163</v>
      </c>
      <c r="B142" s="8" t="s">
        <v>164</v>
      </c>
      <c r="C142" s="10">
        <f>C143</f>
        <v>46107.2</v>
      </c>
      <c r="D142" s="10">
        <f>D143</f>
        <v>45737.5</v>
      </c>
      <c r="E142" s="11">
        <f t="shared" si="4"/>
        <v>99.19817295346498</v>
      </c>
    </row>
    <row r="143" spans="1:5" ht="102">
      <c r="A143" s="7" t="s">
        <v>165</v>
      </c>
      <c r="B143" s="8" t="s">
        <v>166</v>
      </c>
      <c r="C143" s="10">
        <v>46107.2</v>
      </c>
      <c r="D143" s="10">
        <v>45737.5</v>
      </c>
      <c r="E143" s="11">
        <f t="shared" si="4"/>
        <v>99.19817295346498</v>
      </c>
    </row>
    <row r="144" spans="1:5" ht="63.75">
      <c r="A144" s="7" t="s">
        <v>167</v>
      </c>
      <c r="B144" s="8" t="s">
        <v>168</v>
      </c>
      <c r="C144" s="10">
        <f>C145</f>
        <v>16512.9</v>
      </c>
      <c r="D144" s="10">
        <f>D145</f>
        <v>16380.5</v>
      </c>
      <c r="E144" s="11">
        <f t="shared" si="4"/>
        <v>99.19820261734765</v>
      </c>
    </row>
    <row r="145" spans="1:5" ht="63.75">
      <c r="A145" s="7" t="s">
        <v>169</v>
      </c>
      <c r="B145" s="8" t="s">
        <v>170</v>
      </c>
      <c r="C145" s="10">
        <f>C146</f>
        <v>16512.9</v>
      </c>
      <c r="D145" s="10">
        <f>D146</f>
        <v>16380.5</v>
      </c>
      <c r="E145" s="11">
        <f t="shared" si="4"/>
        <v>99.19820261734765</v>
      </c>
    </row>
    <row r="146" spans="1:5" ht="76.5">
      <c r="A146" s="7" t="s">
        <v>171</v>
      </c>
      <c r="B146" s="8" t="s">
        <v>172</v>
      </c>
      <c r="C146" s="10">
        <v>16512.9</v>
      </c>
      <c r="D146" s="10">
        <v>16380.5</v>
      </c>
      <c r="E146" s="11">
        <f>D146/C146*100</f>
        <v>99.19820261734765</v>
      </c>
    </row>
    <row r="147" spans="1:5" ht="25.5">
      <c r="A147" s="7" t="s">
        <v>227</v>
      </c>
      <c r="B147" s="8" t="s">
        <v>228</v>
      </c>
      <c r="C147" s="10">
        <f>C148</f>
        <v>27594.2</v>
      </c>
      <c r="D147" s="10">
        <f>D148</f>
        <v>27594.2</v>
      </c>
      <c r="E147" s="11">
        <f>D147/C147*100</f>
        <v>100</v>
      </c>
    </row>
    <row r="148" spans="1:5" ht="38.25">
      <c r="A148" s="7" t="s">
        <v>229</v>
      </c>
      <c r="B148" s="8" t="s">
        <v>230</v>
      </c>
      <c r="C148" s="10">
        <v>27594.2</v>
      </c>
      <c r="D148" s="10">
        <v>27594.2</v>
      </c>
      <c r="E148" s="11">
        <f>D148/C148*100</f>
        <v>100</v>
      </c>
    </row>
    <row r="149" spans="1:5" ht="51">
      <c r="A149" s="7" t="s">
        <v>231</v>
      </c>
      <c r="B149" s="8" t="s">
        <v>232</v>
      </c>
      <c r="C149" s="10">
        <f>C150</f>
        <v>32818.8</v>
      </c>
      <c r="D149" s="10">
        <f>D150</f>
        <v>8907.4</v>
      </c>
      <c r="E149" s="11">
        <f aca="true" t="shared" si="5" ref="E149:E157">D149/C149*100</f>
        <v>27.14115080380757</v>
      </c>
    </row>
    <row r="150" spans="1:5" ht="51">
      <c r="A150" s="7" t="s">
        <v>233</v>
      </c>
      <c r="B150" s="8" t="s">
        <v>234</v>
      </c>
      <c r="C150" s="10">
        <v>32818.8</v>
      </c>
      <c r="D150" s="10">
        <v>8907.4</v>
      </c>
      <c r="E150" s="11">
        <f t="shared" si="5"/>
        <v>27.14115080380757</v>
      </c>
    </row>
    <row r="151" spans="1:5" ht="38.25">
      <c r="A151" s="7" t="s">
        <v>8</v>
      </c>
      <c r="B151" s="9" t="s">
        <v>6</v>
      </c>
      <c r="C151" s="10">
        <f>C152</f>
        <v>34470</v>
      </c>
      <c r="D151" s="10">
        <f>D152</f>
        <v>34470</v>
      </c>
      <c r="E151" s="11">
        <f t="shared" si="5"/>
        <v>100</v>
      </c>
    </row>
    <row r="152" spans="1:5" ht="38.25">
      <c r="A152" s="7" t="s">
        <v>7</v>
      </c>
      <c r="B152" s="9" t="s">
        <v>5</v>
      </c>
      <c r="C152" s="10">
        <v>34470</v>
      </c>
      <c r="D152" s="10">
        <v>34470</v>
      </c>
      <c r="E152" s="11">
        <f t="shared" si="5"/>
        <v>100</v>
      </c>
    </row>
    <row r="153" spans="1:5" ht="12.75">
      <c r="A153" s="7" t="s">
        <v>259</v>
      </c>
      <c r="B153" s="8" t="s">
        <v>260</v>
      </c>
      <c r="C153" s="10">
        <f>C154</f>
        <v>261219.8</v>
      </c>
      <c r="D153" s="10">
        <f>D154</f>
        <v>259838</v>
      </c>
      <c r="E153" s="11">
        <f t="shared" si="5"/>
        <v>99.47102019065936</v>
      </c>
    </row>
    <row r="154" spans="1:5" ht="19.5" customHeight="1">
      <c r="A154" s="7" t="s">
        <v>261</v>
      </c>
      <c r="B154" s="8" t="s">
        <v>262</v>
      </c>
      <c r="C154" s="10">
        <v>261219.8</v>
      </c>
      <c r="D154" s="10">
        <v>259838</v>
      </c>
      <c r="E154" s="11">
        <f t="shared" si="5"/>
        <v>99.47102019065936</v>
      </c>
    </row>
    <row r="155" spans="1:5" ht="25.5">
      <c r="A155" s="7" t="s">
        <v>263</v>
      </c>
      <c r="B155" s="8" t="s">
        <v>264</v>
      </c>
      <c r="C155" s="10">
        <f>C156+C158+C160+C162+C164+C166+C168+C170+C172+C174+C176</f>
        <v>1228701.0999999999</v>
      </c>
      <c r="D155" s="10">
        <f>D156+D158+D160+D162+D164+D166+D168+D170+D172+D174+D176</f>
        <v>1194401.2</v>
      </c>
      <c r="E155" s="11">
        <f t="shared" si="5"/>
        <v>97.20844231359442</v>
      </c>
    </row>
    <row r="156" spans="1:5" ht="38.25">
      <c r="A156" s="7" t="s">
        <v>265</v>
      </c>
      <c r="B156" s="8" t="s">
        <v>266</v>
      </c>
      <c r="C156" s="10">
        <f>C157</f>
        <v>113957.2</v>
      </c>
      <c r="D156" s="10">
        <f>D157</f>
        <v>82826.5</v>
      </c>
      <c r="E156" s="11">
        <f t="shared" si="5"/>
        <v>72.68211223160976</v>
      </c>
    </row>
    <row r="157" spans="1:5" ht="38.25">
      <c r="A157" s="7" t="s">
        <v>267</v>
      </c>
      <c r="B157" s="8" t="s">
        <v>268</v>
      </c>
      <c r="C157" s="10">
        <v>113957.2</v>
      </c>
      <c r="D157" s="10">
        <v>82826.5</v>
      </c>
      <c r="E157" s="11">
        <f t="shared" si="5"/>
        <v>72.68211223160976</v>
      </c>
    </row>
    <row r="158" spans="1:5" ht="25.5">
      <c r="A158" s="7" t="s">
        <v>269</v>
      </c>
      <c r="B158" s="8" t="s">
        <v>270</v>
      </c>
      <c r="C158" s="10">
        <f>C159</f>
        <v>4282</v>
      </c>
      <c r="D158" s="10">
        <f>D159</f>
        <v>4282</v>
      </c>
      <c r="E158" s="11">
        <f aca="true" t="shared" si="6" ref="E158:E165">D158/C158*100</f>
        <v>100</v>
      </c>
    </row>
    <row r="159" spans="1:5" ht="38.25">
      <c r="A159" s="7" t="s">
        <v>271</v>
      </c>
      <c r="B159" s="8" t="s">
        <v>272</v>
      </c>
      <c r="C159" s="10">
        <v>4282</v>
      </c>
      <c r="D159" s="10">
        <v>4282</v>
      </c>
      <c r="E159" s="11">
        <f t="shared" si="6"/>
        <v>100</v>
      </c>
    </row>
    <row r="160" spans="1:5" ht="51">
      <c r="A160" s="7" t="s">
        <v>273</v>
      </c>
      <c r="B160" s="8" t="s">
        <v>274</v>
      </c>
      <c r="C160" s="10">
        <f>C161</f>
        <v>5060.8</v>
      </c>
      <c r="D160" s="10">
        <f>D161</f>
        <v>5060.7</v>
      </c>
      <c r="E160" s="11">
        <f t="shared" si="6"/>
        <v>99.99802402782169</v>
      </c>
    </row>
    <row r="161" spans="1:5" ht="51">
      <c r="A161" s="7" t="s">
        <v>275</v>
      </c>
      <c r="B161" s="8" t="s">
        <v>276</v>
      </c>
      <c r="C161" s="10">
        <v>5060.8</v>
      </c>
      <c r="D161" s="10">
        <v>5060.7</v>
      </c>
      <c r="E161" s="11">
        <f t="shared" si="6"/>
        <v>99.99802402782169</v>
      </c>
    </row>
    <row r="162" spans="1:5" ht="63.75">
      <c r="A162" s="7" t="s">
        <v>277</v>
      </c>
      <c r="B162" s="8" t="s">
        <v>278</v>
      </c>
      <c r="C162" s="10">
        <f>C163</f>
        <v>74</v>
      </c>
      <c r="D162" s="10">
        <f>D163</f>
        <v>11.1</v>
      </c>
      <c r="E162" s="11">
        <f t="shared" si="6"/>
        <v>15</v>
      </c>
    </row>
    <row r="163" spans="1:5" ht="63.75">
      <c r="A163" s="7" t="s">
        <v>279</v>
      </c>
      <c r="B163" s="8" t="s">
        <v>280</v>
      </c>
      <c r="C163" s="10">
        <v>74</v>
      </c>
      <c r="D163" s="10">
        <v>11.1</v>
      </c>
      <c r="E163" s="11">
        <f t="shared" si="6"/>
        <v>15</v>
      </c>
    </row>
    <row r="164" spans="1:5" ht="63.75">
      <c r="A164" s="7" t="s">
        <v>281</v>
      </c>
      <c r="B164" s="8" t="s">
        <v>282</v>
      </c>
      <c r="C164" s="10">
        <f>C165</f>
        <v>29098.1</v>
      </c>
      <c r="D164" s="10">
        <f>D165</f>
        <v>28652.4</v>
      </c>
      <c r="E164" s="11">
        <f t="shared" si="6"/>
        <v>98.4682848708335</v>
      </c>
    </row>
    <row r="165" spans="1:5" ht="51">
      <c r="A165" s="7" t="s">
        <v>283</v>
      </c>
      <c r="B165" s="8" t="s">
        <v>284</v>
      </c>
      <c r="C165" s="10">
        <v>29098.1</v>
      </c>
      <c r="D165" s="10">
        <v>28652.4</v>
      </c>
      <c r="E165" s="11">
        <f t="shared" si="6"/>
        <v>98.4682848708335</v>
      </c>
    </row>
    <row r="166" spans="1:5" ht="38.25">
      <c r="A166" s="7" t="s">
        <v>285</v>
      </c>
      <c r="B166" s="8" t="s">
        <v>286</v>
      </c>
      <c r="C166" s="10">
        <f>C167</f>
        <v>9513.4</v>
      </c>
      <c r="D166" s="10">
        <f>D167</f>
        <v>9513.4</v>
      </c>
      <c r="E166" s="11">
        <f aca="true" t="shared" si="7" ref="E166:E177">D166/C166*100</f>
        <v>100</v>
      </c>
    </row>
    <row r="167" spans="1:5" ht="38.25">
      <c r="A167" s="7" t="s">
        <v>287</v>
      </c>
      <c r="B167" s="8" t="s">
        <v>288</v>
      </c>
      <c r="C167" s="10">
        <v>9513.4</v>
      </c>
      <c r="D167" s="10">
        <v>9513.4</v>
      </c>
      <c r="E167" s="11">
        <f t="shared" si="7"/>
        <v>100</v>
      </c>
    </row>
    <row r="168" spans="1:5" ht="51">
      <c r="A168" s="7" t="s">
        <v>243</v>
      </c>
      <c r="B168" s="8" t="s">
        <v>244</v>
      </c>
      <c r="C168" s="10">
        <f>C169</f>
        <v>52078.8</v>
      </c>
      <c r="D168" s="10">
        <f>D169</f>
        <v>52078.8</v>
      </c>
      <c r="E168" s="11">
        <f t="shared" si="7"/>
        <v>100</v>
      </c>
    </row>
    <row r="169" spans="1:5" ht="51">
      <c r="A169" s="7" t="s">
        <v>245</v>
      </c>
      <c r="B169" s="8" t="s">
        <v>246</v>
      </c>
      <c r="C169" s="10">
        <v>52078.8</v>
      </c>
      <c r="D169" s="10">
        <v>52078.8</v>
      </c>
      <c r="E169" s="11">
        <f t="shared" si="7"/>
        <v>100</v>
      </c>
    </row>
    <row r="170" spans="1:5" ht="38.25">
      <c r="A170" s="7" t="s">
        <v>247</v>
      </c>
      <c r="B170" s="8" t="s">
        <v>248</v>
      </c>
      <c r="C170" s="10">
        <f>C171</f>
        <v>951104.4</v>
      </c>
      <c r="D170" s="10">
        <f>D171</f>
        <v>948816.6</v>
      </c>
      <c r="E170" s="11">
        <f t="shared" si="7"/>
        <v>99.75945858309561</v>
      </c>
    </row>
    <row r="171" spans="1:5" ht="38.25">
      <c r="A171" s="7" t="s">
        <v>249</v>
      </c>
      <c r="B171" s="8" t="s">
        <v>250</v>
      </c>
      <c r="C171" s="10">
        <v>951104.4</v>
      </c>
      <c r="D171" s="10">
        <v>948816.6</v>
      </c>
      <c r="E171" s="11">
        <f t="shared" si="7"/>
        <v>99.75945858309561</v>
      </c>
    </row>
    <row r="172" spans="1:5" ht="63.75">
      <c r="A172" s="7" t="s">
        <v>251</v>
      </c>
      <c r="B172" s="8" t="s">
        <v>252</v>
      </c>
      <c r="C172" s="10">
        <f>C173</f>
        <v>29872.3</v>
      </c>
      <c r="D172" s="10">
        <f>D173</f>
        <v>29872.3</v>
      </c>
      <c r="E172" s="11">
        <f t="shared" si="7"/>
        <v>100</v>
      </c>
    </row>
    <row r="173" spans="1:5" ht="51">
      <c r="A173" s="7" t="s">
        <v>253</v>
      </c>
      <c r="B173" s="8" t="s">
        <v>254</v>
      </c>
      <c r="C173" s="10">
        <v>29872.3</v>
      </c>
      <c r="D173" s="10">
        <v>29872.3</v>
      </c>
      <c r="E173" s="11">
        <f t="shared" si="7"/>
        <v>100</v>
      </c>
    </row>
    <row r="174" spans="1:5" ht="89.25">
      <c r="A174" s="7" t="s">
        <v>255</v>
      </c>
      <c r="B174" s="8" t="s">
        <v>256</v>
      </c>
      <c r="C174" s="10">
        <f>C175</f>
        <v>19343.4</v>
      </c>
      <c r="D174" s="10">
        <f>D175</f>
        <v>19343.4</v>
      </c>
      <c r="E174" s="11">
        <f t="shared" si="7"/>
        <v>100</v>
      </c>
    </row>
    <row r="175" spans="1:5" ht="76.5">
      <c r="A175" s="7" t="s">
        <v>257</v>
      </c>
      <c r="B175" s="8" t="s">
        <v>258</v>
      </c>
      <c r="C175" s="10">
        <v>19343.4</v>
      </c>
      <c r="D175" s="10">
        <v>19343.4</v>
      </c>
      <c r="E175" s="11">
        <f t="shared" si="7"/>
        <v>100</v>
      </c>
    </row>
    <row r="176" spans="1:5" ht="76.5">
      <c r="A176" s="7" t="s">
        <v>9</v>
      </c>
      <c r="B176" s="9" t="s">
        <v>10</v>
      </c>
      <c r="C176" s="10">
        <f>C177</f>
        <v>14316.7</v>
      </c>
      <c r="D176" s="10">
        <f>D177</f>
        <v>13944</v>
      </c>
      <c r="E176" s="11">
        <f t="shared" si="7"/>
        <v>97.3967464569349</v>
      </c>
    </row>
    <row r="177" spans="1:5" ht="76.5">
      <c r="A177" s="7" t="s">
        <v>11</v>
      </c>
      <c r="B177" s="9" t="s">
        <v>12</v>
      </c>
      <c r="C177" s="10">
        <v>14316.7</v>
      </c>
      <c r="D177" s="10">
        <v>13944</v>
      </c>
      <c r="E177" s="11">
        <f t="shared" si="7"/>
        <v>97.3967464569349</v>
      </c>
    </row>
    <row r="178" spans="1:5" ht="12.75">
      <c r="A178" s="7" t="s">
        <v>103</v>
      </c>
      <c r="B178" s="8" t="s">
        <v>293</v>
      </c>
      <c r="C178" s="10">
        <f>C179+C181+C183+C185+C187</f>
        <v>224297.19999999998</v>
      </c>
      <c r="D178" s="10">
        <f>D179+D181+D183+D185+D187</f>
        <v>222700.5</v>
      </c>
      <c r="E178" s="11">
        <f aca="true" t="shared" si="8" ref="E178:E186">D178/C178*100</f>
        <v>99.28813199629778</v>
      </c>
    </row>
    <row r="179" spans="1:5" ht="51">
      <c r="A179" s="7" t="s">
        <v>294</v>
      </c>
      <c r="B179" s="8" t="s">
        <v>295</v>
      </c>
      <c r="C179" s="10">
        <f>C180</f>
        <v>155300.8</v>
      </c>
      <c r="D179" s="10">
        <f>D180</f>
        <v>155300.8</v>
      </c>
      <c r="E179" s="11">
        <f t="shared" si="8"/>
        <v>100</v>
      </c>
    </row>
    <row r="180" spans="1:5" ht="51">
      <c r="A180" s="7" t="s">
        <v>296</v>
      </c>
      <c r="B180" s="8" t="s">
        <v>297</v>
      </c>
      <c r="C180" s="10">
        <v>155300.8</v>
      </c>
      <c r="D180" s="10">
        <v>155300.8</v>
      </c>
      <c r="E180" s="11">
        <f t="shared" si="8"/>
        <v>100</v>
      </c>
    </row>
    <row r="181" spans="1:5" ht="63.75">
      <c r="A181" s="7" t="s">
        <v>298</v>
      </c>
      <c r="B181" s="8" t="s">
        <v>299</v>
      </c>
      <c r="C181" s="10">
        <f>C182</f>
        <v>309.4</v>
      </c>
      <c r="D181" s="10">
        <f>D182</f>
        <v>309.4</v>
      </c>
      <c r="E181" s="11">
        <f t="shared" si="8"/>
        <v>100</v>
      </c>
    </row>
    <row r="182" spans="1:5" ht="51">
      <c r="A182" s="7" t="s">
        <v>300</v>
      </c>
      <c r="B182" s="8" t="s">
        <v>301</v>
      </c>
      <c r="C182" s="10">
        <v>309.4</v>
      </c>
      <c r="D182" s="10">
        <v>309.4</v>
      </c>
      <c r="E182" s="11">
        <f t="shared" si="8"/>
        <v>100</v>
      </c>
    </row>
    <row r="183" spans="1:5" ht="51">
      <c r="A183" s="7" t="s">
        <v>13</v>
      </c>
      <c r="B183" s="9" t="s">
        <v>14</v>
      </c>
      <c r="C183" s="10">
        <f>C184</f>
        <v>22203.9</v>
      </c>
      <c r="D183" s="10">
        <f>D184</f>
        <v>22203.9</v>
      </c>
      <c r="E183" s="11">
        <f t="shared" si="8"/>
        <v>100</v>
      </c>
    </row>
    <row r="184" spans="1:5" ht="76.5">
      <c r="A184" s="7" t="s">
        <v>16</v>
      </c>
      <c r="B184" s="9" t="s">
        <v>15</v>
      </c>
      <c r="C184" s="10">
        <v>22203.9</v>
      </c>
      <c r="D184" s="10">
        <v>22203.9</v>
      </c>
      <c r="E184" s="11">
        <f t="shared" si="8"/>
        <v>100</v>
      </c>
    </row>
    <row r="185" spans="1:5" ht="76.5">
      <c r="A185" s="7" t="s">
        <v>289</v>
      </c>
      <c r="B185" s="8" t="s">
        <v>290</v>
      </c>
      <c r="C185" s="10">
        <f>C186</f>
        <v>19.2</v>
      </c>
      <c r="D185" s="10">
        <f>D186</f>
        <v>19.2</v>
      </c>
      <c r="E185" s="11">
        <f t="shared" si="8"/>
        <v>100</v>
      </c>
    </row>
    <row r="186" spans="1:5" ht="89.25">
      <c r="A186" s="7" t="s">
        <v>291</v>
      </c>
      <c r="B186" s="8" t="s">
        <v>292</v>
      </c>
      <c r="C186" s="10">
        <v>19.2</v>
      </c>
      <c r="D186" s="10">
        <v>19.2</v>
      </c>
      <c r="E186" s="11">
        <f t="shared" si="8"/>
        <v>100</v>
      </c>
    </row>
    <row r="187" spans="1:5" ht="25.5">
      <c r="A187" s="7" t="s">
        <v>302</v>
      </c>
      <c r="B187" s="8" t="s">
        <v>303</v>
      </c>
      <c r="C187" s="10">
        <f>C188</f>
        <v>46463.9</v>
      </c>
      <c r="D187" s="10">
        <f>D188</f>
        <v>44867.2</v>
      </c>
      <c r="E187" s="11">
        <f>D187/C187*100</f>
        <v>96.56356870602768</v>
      </c>
    </row>
    <row r="188" spans="1:5" ht="25.5">
      <c r="A188" s="7" t="s">
        <v>304</v>
      </c>
      <c r="B188" s="8" t="s">
        <v>305</v>
      </c>
      <c r="C188" s="10">
        <v>46463.9</v>
      </c>
      <c r="D188" s="10">
        <v>44867.2</v>
      </c>
      <c r="E188" s="11">
        <f>D188/C188*100</f>
        <v>96.56356870602768</v>
      </c>
    </row>
    <row r="189" spans="1:5" ht="102">
      <c r="A189" s="38" t="s">
        <v>17</v>
      </c>
      <c r="B189" s="9" t="s">
        <v>21</v>
      </c>
      <c r="C189" s="10">
        <f>C190</f>
        <v>0</v>
      </c>
      <c r="D189" s="10">
        <f>D190</f>
        <v>59.300000000000004</v>
      </c>
      <c r="E189" s="11"/>
    </row>
    <row r="190" spans="1:5" ht="38.25">
      <c r="A190" s="7" t="s">
        <v>18</v>
      </c>
      <c r="B190" s="9" t="s">
        <v>22</v>
      </c>
      <c r="C190" s="10">
        <f>C191+C192</f>
        <v>0</v>
      </c>
      <c r="D190" s="10">
        <f>D191+D192</f>
        <v>59.300000000000004</v>
      </c>
      <c r="E190" s="11"/>
    </row>
    <row r="191" spans="1:5" ht="38.25">
      <c r="A191" s="7" t="s">
        <v>19</v>
      </c>
      <c r="B191" s="9" t="s">
        <v>23</v>
      </c>
      <c r="C191" s="10">
        <v>0</v>
      </c>
      <c r="D191" s="10">
        <v>51.7</v>
      </c>
      <c r="E191" s="11"/>
    </row>
    <row r="192" spans="1:5" ht="38.25">
      <c r="A192" s="7" t="s">
        <v>20</v>
      </c>
      <c r="B192" s="9" t="s">
        <v>24</v>
      </c>
      <c r="C192" s="10">
        <v>0</v>
      </c>
      <c r="D192" s="10">
        <v>7.6</v>
      </c>
      <c r="E192" s="11"/>
    </row>
    <row r="193" spans="1:5" ht="51">
      <c r="A193" s="38" t="s">
        <v>306</v>
      </c>
      <c r="B193" s="8" t="s">
        <v>307</v>
      </c>
      <c r="C193" s="10">
        <f>C194</f>
        <v>0</v>
      </c>
      <c r="D193" s="10">
        <f>D194</f>
        <v>-4717.3</v>
      </c>
      <c r="E193" s="11"/>
    </row>
    <row r="194" spans="1:5" ht="51">
      <c r="A194" s="7" t="s">
        <v>308</v>
      </c>
      <c r="B194" s="8" t="s">
        <v>309</v>
      </c>
      <c r="C194" s="10">
        <v>0</v>
      </c>
      <c r="D194" s="10">
        <v>-4717.3</v>
      </c>
      <c r="E194" s="11"/>
    </row>
    <row r="195" spans="1:4" ht="12.75">
      <c r="A195" s="46"/>
      <c r="B195" s="47"/>
      <c r="C195" s="5"/>
      <c r="D195" s="5"/>
    </row>
    <row r="198" spans="1:5" ht="39.75" customHeight="1">
      <c r="A198" s="49" t="s">
        <v>71</v>
      </c>
      <c r="B198" s="49"/>
      <c r="C198" s="48"/>
      <c r="D198" s="48"/>
      <c r="E198" s="48" t="s">
        <v>310</v>
      </c>
    </row>
  </sheetData>
  <sheetProtection/>
  <mergeCells count="8">
    <mergeCell ref="A198:B198"/>
    <mergeCell ref="A7:E7"/>
    <mergeCell ref="A8:E8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CP</cp:lastModifiedBy>
  <cp:lastPrinted>2014-03-12T06:30:18Z</cp:lastPrinted>
  <dcterms:created xsi:type="dcterms:W3CDTF">1999-06-18T11:49:53Z</dcterms:created>
  <dcterms:modified xsi:type="dcterms:W3CDTF">2014-03-20T05:40:57Z</dcterms:modified>
  <cp:category/>
  <cp:version/>
  <cp:contentType/>
  <cp:contentStatus/>
</cp:coreProperties>
</file>