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<sst xmlns="http://schemas.openxmlformats.org/spreadsheetml/2006/main" count="60" uniqueCount="60">
  <si>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Государственная регистрация актов гражданского состояния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</si>
  <si>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</si>
  <si>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</si>
  <si>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</si>
  <si>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Организация работы комиссий по делам несовершеннолетних и защите их прав</t>
  </si>
  <si>
    <t>Организация  и осуществление деятельности по опеке и попечительству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</si>
  <si>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</si>
  <si>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</si>
  <si>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</si>
  <si>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</si>
  <si>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Ежемесячная денежная выплата на оплату жилья и коммунальных услуг многодетной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</si>
  <si>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</si>
  <si>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переданных государственных полномочий в области охраны труда</t>
  </si>
  <si>
    <t>Обеспечение мер социальной поддержки граждан, имеющих звание "Ветеран труда Челябинской области" (ежемесячная денежная выплата)</t>
  </si>
  <si>
    <t xml:space="preserve">Ежемесячное пособие на ребенка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</si>
  <si>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</si>
  <si>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 присмотр и уход за детьми  в 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</si>
  <si>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</si>
  <si>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 и социальных гарантиях приемной семье"</t>
  </si>
  <si>
    <t>Ежегодная денежная выплата лицам, награжденным нагрудным знаком "Почетный донор России"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</si>
  <si>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</si>
  <si>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</si>
  <si>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</si>
  <si>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услуг, компенсационные выплаты за пользование услугами связи)</t>
  </si>
  <si>
    <t>Реализация переданных государственных полномочий по социальному обслуживанию граждан</t>
  </si>
  <si>
    <t>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</si>
  <si>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Обеспечение мер социальной поддержки ветеранов труда и тружеников тыла (ежемесячная денежная выплата)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</si>
  <si>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</si>
  <si>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</si>
  <si>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к бюджету Копейского городского </t>
  </si>
  <si>
    <t>Обеспечение мер социальной поддержки в соответствии с Законом Челябинской области "О дополнительных  мерах социальной поддержки детей погибших участников ВОВ и приравненных к ним лиц (ежемесячные денежные выплаты и возмещение расходов, связанных с проездом к местам захоронения)</t>
  </si>
  <si>
    <t>Ю.А. Рамих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</si>
  <si>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</si>
  <si>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</si>
  <si>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ВСЕГО:</t>
  </si>
  <si>
    <t>2023 год</t>
  </si>
  <si>
    <t>Реализация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</si>
  <si>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Субвенции местным бюджетам на организацию мероприятий при осуществлении деятельности по обращению с животными без владельцев </t>
  </si>
  <si>
    <t>На приобретение технических средств реабилитации для пунктов проката в муниципальных учреждениях социальной защиты населения</t>
  </si>
  <si>
    <t>2024 год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</si>
  <si>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</si>
  <si>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</si>
  <si>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5</t>
  </si>
  <si>
    <t>тыс. руб.</t>
  </si>
  <si>
    <t>На реализацию программ местного развития и обеспечения занятости
для шахтерских городов и поселков</t>
  </si>
  <si>
    <t>Начальник финансового управления администрации Копейского городского округа</t>
  </si>
  <si>
    <t xml:space="preserve">округа на 2023 год и на плановый </t>
  </si>
  <si>
    <t>период 2024 и 2025 годов</t>
  </si>
  <si>
    <t>Субвенции и иные межбюджетные трансферты Копейского городского округа на 2023 год и на плановый период 2024 и 2025 годов</t>
  </si>
  <si>
    <t>2025 год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</si>
  <si>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</si>
  <si>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</si>
  <si>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Предоставление адресной субсидии гражданам в связи с ростом платы за коммунальные услуги</t>
  </si>
  <si>
    <t xml:space="preserve"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 </t>
  </si>
  <si>
    <t xml:space="preserve"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</t>
  </si>
  <si>
    <t>Оказание поддержки садоводческим некоммерческим товариществам</t>
  </si>
  <si>
    <t>Реализация переданных государственных полномочий по компенсации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</si>
  <si>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 </t>
  </si>
  <si>
    <t>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</si>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</sst>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justify" wrapText="1"/>
    </xf>
    <xf numFmtId="11" fontId="1" fillId="0" borderId="10" xfId="0" applyNumberFormat="1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180" fontId="1" fillId="0" borderId="10" xfId="0" applyNumberFormat="1" applyFont="1" applyFill="1" applyBorder="1" applyAlignment="1">
      <alignment horizontal="justify" wrapText="1"/>
    </xf>
    <xf numFmtId="0" fontId="0" fillId="0" borderId="0" xfId="0" applyFont="1" applyAlignment="1">
      <alignment horizontal="justify"/>
    </xf>
    <xf numFmtId="180" fontId="6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right" wrapText="1"/>
    </xf>
    <xf numFmtId="180" fontId="1" fillId="0" borderId="10" xfId="0" applyNumberFormat="1" applyFont="1" applyFill="1" applyBorder="1" applyAlignment="1">
      <alignment horizontal="justify" vertical="center" wrapText="1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70.125" style="9" customWidth="1"/>
    <col min="2" max="2" width="15.625" style="3" customWidth="1"/>
    <col min="3" max="3" width="18.125" style="3" customWidth="1"/>
    <col min="4" max="4" width="16.125" style="3" customWidth="1"/>
    <col min="5" max="5" width="9.125" style="3" customWidth="1"/>
    <col min="6" max="6" width="10.75390625" style="3" bestFit="1" customWidth="1"/>
    <col min="7" max="16384" width="9.125" style="3" customWidth="1"/>
  </cols>
  <sheetData>
    <row r="1" spans="2:4" ht="15.75" customHeight="1">
      <c r="B1" s="19" t="s">
        <v>42</v>
      </c>
      <c r="C1" s="19"/>
      <c r="D1" s="19"/>
    </row>
    <row r="2" spans="2:4" ht="21" customHeight="1">
      <c r="B2" s="19" t="s">
        <v>29</v>
      </c>
      <c r="C2" s="19"/>
      <c r="D2" s="19"/>
    </row>
    <row r="3" spans="2:4" ht="19.5" customHeight="1">
      <c r="B3" s="19" t="s">
        <v>46</v>
      </c>
      <c r="C3" s="19"/>
      <c r="D3" s="19"/>
    </row>
    <row r="4" spans="2:4" ht="18" customHeight="1">
      <c r="B4" s="19" t="s">
        <v>47</v>
      </c>
      <c r="C4" s="19"/>
      <c r="D4" s="19"/>
    </row>
    <row r="5" ht="19.5" customHeight="1"/>
    <row r="6" spans="1:4" ht="43.5" customHeight="1">
      <c r="A6" s="20" t="s">
        <v>48</v>
      </c>
      <c r="B6" s="20"/>
      <c r="C6" s="20"/>
      <c r="D6" s="20"/>
    </row>
    <row r="7" spans="1:4" ht="16.5" customHeight="1">
      <c r="A7" s="11"/>
      <c r="B7" s="11"/>
      <c r="C7" s="11"/>
      <c r="D7" s="2" t="s">
        <v>43</v>
      </c>
    </row>
    <row r="8" spans="1:4" ht="21.75" customHeight="1">
      <c r="A8" s="12"/>
      <c r="B8" s="14" t="s">
        <v>35</v>
      </c>
      <c r="C8" s="14" t="s">
        <v>39</v>
      </c>
      <c r="D8" s="14" t="s">
        <v>49</v>
      </c>
    </row>
    <row r="9" spans="1:4" ht="24.75" customHeight="1">
      <c r="A9" s="13" t="s">
        <v>34</v>
      </c>
      <c r="B9" s="15">
        <f>B10+B52</f>
        <v>2742572.4</v>
      </c>
      <c r="C9" s="15">
        <f>C10+C52</f>
        <v>2762012.3</v>
      </c>
      <c r="D9" s="15">
        <f>D10+D52</f>
        <v>2802158.6</v>
      </c>
    </row>
    <row r="10" spans="1:6" ht="31.5" customHeight="1">
      <c r="A10" s="14" t="s">
        <v>33</v>
      </c>
      <c r="B10" s="4">
        <f>SUM(B11:B51)</f>
        <v>2658434.3</v>
      </c>
      <c r="C10" s="4">
        <f>SUM(C11:C51)</f>
        <v>2680447.8</v>
      </c>
      <c r="D10" s="4">
        <f>SUM(D11:D51)</f>
        <v>2720894.1</v>
      </c>
      <c r="F10" s="17"/>
    </row>
    <row r="11" spans="1:4" ht="50.25" customHeight="1">
      <c r="A11" s="5" t="s">
        <v>28</v>
      </c>
      <c r="B11" s="4">
        <v>10.6</v>
      </c>
      <c r="C11" s="4">
        <v>11.1</v>
      </c>
      <c r="D11" s="4">
        <v>10</v>
      </c>
    </row>
    <row r="12" spans="1:4" ht="18.75" customHeight="1">
      <c r="A12" s="5" t="s">
        <v>0</v>
      </c>
      <c r="B12" s="1">
        <f>3274.6+68.2</f>
        <v>3342.7999999999997</v>
      </c>
      <c r="C12" s="1">
        <f>3512.2+73.2</f>
        <v>3585.3999999999996</v>
      </c>
      <c r="D12" s="1">
        <f>3672.3+76.5</f>
        <v>3748.8</v>
      </c>
    </row>
    <row r="13" spans="1:4" ht="49.5" customHeight="1">
      <c r="A13" s="5" t="s">
        <v>11</v>
      </c>
      <c r="B13" s="1">
        <f>78469.1-7206.4</f>
        <v>71262.70000000001</v>
      </c>
      <c r="C13" s="1">
        <f>78469.1-7206.4</f>
        <v>71262.70000000001</v>
      </c>
      <c r="D13" s="1">
        <f>78389+7126.3</f>
        <v>85515.3</v>
      </c>
    </row>
    <row r="14" spans="1:4" ht="30.75" customHeight="1">
      <c r="A14" s="5" t="s">
        <v>19</v>
      </c>
      <c r="B14" s="1">
        <f>8326.9+9952.5</f>
        <v>18279.4</v>
      </c>
      <c r="C14" s="1">
        <f>8660+10350.6</f>
        <v>19010.6</v>
      </c>
      <c r="D14" s="1">
        <f>9006.4+10764.6</f>
        <v>19771</v>
      </c>
    </row>
    <row r="15" spans="1:4" ht="18.75" customHeight="1">
      <c r="A15" s="5" t="s">
        <v>1</v>
      </c>
      <c r="B15" s="1">
        <v>97103.8</v>
      </c>
      <c r="C15" s="1">
        <v>97093.2</v>
      </c>
      <c r="D15" s="1">
        <v>97093.2</v>
      </c>
    </row>
    <row r="16" spans="1:4" ht="34.5" customHeight="1">
      <c r="A16" s="5" t="s">
        <v>2</v>
      </c>
      <c r="B16" s="1">
        <f>134560.1+108.1</f>
        <v>134668.2</v>
      </c>
      <c r="C16" s="1">
        <f>140378.5+108.1</f>
        <v>140486.6</v>
      </c>
      <c r="D16" s="1">
        <f>147771.1+108.1</f>
        <v>147879.2</v>
      </c>
    </row>
    <row r="17" spans="1:4" ht="15.75" customHeight="1">
      <c r="A17" s="5" t="s">
        <v>14</v>
      </c>
      <c r="B17" s="1">
        <v>43571.4</v>
      </c>
      <c r="C17" s="1">
        <v>47201.1</v>
      </c>
      <c r="D17" s="1">
        <v>51242</v>
      </c>
    </row>
    <row r="18" spans="1:4" ht="33.75" customHeight="1">
      <c r="A18" s="5" t="s">
        <v>26</v>
      </c>
      <c r="B18" s="1">
        <v>117634</v>
      </c>
      <c r="C18" s="1">
        <v>122339.3</v>
      </c>
      <c r="D18" s="1">
        <v>127232.9</v>
      </c>
    </row>
    <row r="19" spans="1:4" ht="53.25" customHeight="1">
      <c r="A19" s="5" t="s">
        <v>25</v>
      </c>
      <c r="B19" s="1">
        <v>31041</v>
      </c>
      <c r="C19" s="1">
        <v>32246.8</v>
      </c>
      <c r="D19" s="1">
        <v>33500.9</v>
      </c>
    </row>
    <row r="20" spans="1:4" ht="50.25" customHeight="1">
      <c r="A20" s="5" t="s">
        <v>13</v>
      </c>
      <c r="B20" s="1">
        <v>74743</v>
      </c>
      <c r="C20" s="1">
        <v>77732.7</v>
      </c>
      <c r="D20" s="1">
        <v>80842</v>
      </c>
    </row>
    <row r="21" spans="1:4" ht="66" customHeight="1">
      <c r="A21" s="5" t="s">
        <v>23</v>
      </c>
      <c r="B21" s="1">
        <v>159.3</v>
      </c>
      <c r="C21" s="1">
        <v>164.9</v>
      </c>
      <c r="D21" s="1">
        <v>170.6</v>
      </c>
    </row>
    <row r="22" spans="1:4" ht="51" customHeight="1">
      <c r="A22" s="5" t="s">
        <v>3</v>
      </c>
      <c r="B22" s="1">
        <v>1244.8</v>
      </c>
      <c r="C22" s="1">
        <v>1290.3</v>
      </c>
      <c r="D22" s="1">
        <v>1337.6</v>
      </c>
    </row>
    <row r="23" spans="1:4" ht="23.25" customHeight="1">
      <c r="A23" s="5" t="s">
        <v>7</v>
      </c>
      <c r="B23" s="1">
        <v>7598.4</v>
      </c>
      <c r="C23" s="1">
        <v>7598.4</v>
      </c>
      <c r="D23" s="1">
        <v>7598.4</v>
      </c>
    </row>
    <row r="24" spans="1:4" ht="30.75" customHeight="1">
      <c r="A24" s="5" t="s">
        <v>8</v>
      </c>
      <c r="B24" s="1">
        <v>1801.9</v>
      </c>
      <c r="C24" s="1">
        <v>1801.9</v>
      </c>
      <c r="D24" s="1">
        <v>1801.9</v>
      </c>
    </row>
    <row r="25" spans="1:4" ht="33.75" customHeight="1">
      <c r="A25" s="5" t="s">
        <v>10</v>
      </c>
      <c r="B25" s="1">
        <v>22652.6</v>
      </c>
      <c r="C25" s="1">
        <v>23512.6</v>
      </c>
      <c r="D25" s="1">
        <v>24407</v>
      </c>
    </row>
    <row r="26" spans="1:4" ht="62.25" customHeight="1">
      <c r="A26" s="5" t="s">
        <v>16</v>
      </c>
      <c r="B26" s="1">
        <v>29282.8</v>
      </c>
      <c r="C26" s="1">
        <v>29282.8</v>
      </c>
      <c r="D26" s="1">
        <v>29282.8</v>
      </c>
    </row>
    <row r="27" spans="1:4" ht="99" customHeight="1">
      <c r="A27" s="6" t="s">
        <v>18</v>
      </c>
      <c r="B27" s="1">
        <v>107007.9</v>
      </c>
      <c r="C27" s="1">
        <v>107473.7</v>
      </c>
      <c r="D27" s="1">
        <v>108103</v>
      </c>
    </row>
    <row r="28" spans="1:4" ht="29.25" customHeight="1">
      <c r="A28" s="5" t="s">
        <v>4</v>
      </c>
      <c r="B28" s="1">
        <v>3285.3</v>
      </c>
      <c r="C28" s="1">
        <v>3285.3</v>
      </c>
      <c r="D28" s="1">
        <v>3285.3</v>
      </c>
    </row>
    <row r="29" spans="1:4" ht="31.5">
      <c r="A29" s="5" t="s">
        <v>5</v>
      </c>
      <c r="B29" s="1">
        <v>6307.2</v>
      </c>
      <c r="C29" s="1">
        <v>6307.2</v>
      </c>
      <c r="D29" s="1">
        <v>6307.2</v>
      </c>
    </row>
    <row r="30" spans="1:4" ht="47.25">
      <c r="A30" s="5" t="s">
        <v>27</v>
      </c>
      <c r="B30" s="1">
        <f>38823.5+3649.6</f>
        <v>42473.1</v>
      </c>
      <c r="C30" s="1">
        <f>39038.6+3649.6</f>
        <v>42688.2</v>
      </c>
      <c r="D30" s="1">
        <f>39262.3+3649.6</f>
        <v>42911.9</v>
      </c>
    </row>
    <row r="31" spans="1:4" ht="31.5">
      <c r="A31" s="5" t="s">
        <v>24</v>
      </c>
      <c r="B31" s="1">
        <f>105165+11559.2</f>
        <v>116724.2</v>
      </c>
      <c r="C31" s="1">
        <f>105263.3+11559.2</f>
        <v>116822.5</v>
      </c>
      <c r="D31" s="1">
        <f>105572.3+11559.2</f>
        <v>117131.5</v>
      </c>
    </row>
    <row r="32" spans="1:4" ht="47.25">
      <c r="A32" s="5" t="s">
        <v>6</v>
      </c>
      <c r="B32" s="1">
        <v>134.3</v>
      </c>
      <c r="C32" s="1">
        <v>134.3</v>
      </c>
      <c r="D32" s="1">
        <v>134.3</v>
      </c>
    </row>
    <row r="33" spans="1:4" ht="63">
      <c r="A33" s="7" t="s">
        <v>36</v>
      </c>
      <c r="B33" s="1">
        <f>863025.1+13650</f>
        <v>876675.1</v>
      </c>
      <c r="C33" s="1">
        <f>864375.2+13650</f>
        <v>878025.2</v>
      </c>
      <c r="D33" s="1">
        <f>865779.2+13650</f>
        <v>879429.2</v>
      </c>
    </row>
    <row r="34" spans="1:4" ht="47.25">
      <c r="A34" s="5" t="s">
        <v>9</v>
      </c>
      <c r="B34" s="1">
        <v>124.2</v>
      </c>
      <c r="C34" s="1">
        <v>124.2</v>
      </c>
      <c r="D34" s="1">
        <v>124.2</v>
      </c>
    </row>
    <row r="35" spans="1:4" ht="63">
      <c r="A35" s="5" t="s">
        <v>22</v>
      </c>
      <c r="B35" s="1">
        <v>11945.3</v>
      </c>
      <c r="C35" s="1">
        <v>12865.8</v>
      </c>
      <c r="D35" s="1">
        <v>12865.8</v>
      </c>
    </row>
    <row r="36" spans="1:4" ht="31.5">
      <c r="A36" s="5" t="s">
        <v>12</v>
      </c>
      <c r="B36" s="1">
        <v>657.2</v>
      </c>
      <c r="C36" s="1">
        <v>657.2</v>
      </c>
      <c r="D36" s="1">
        <v>657.2</v>
      </c>
    </row>
    <row r="37" spans="1:4" ht="63">
      <c r="A37" s="5" t="s">
        <v>20</v>
      </c>
      <c r="B37" s="1">
        <f>7738.5+60</f>
        <v>7798.5</v>
      </c>
      <c r="C37" s="1">
        <f>7756.9+60</f>
        <v>7816.9</v>
      </c>
      <c r="D37" s="1">
        <f>7776.1+60</f>
        <v>7836.1</v>
      </c>
    </row>
    <row r="38" spans="1:4" ht="47.25">
      <c r="A38" s="8" t="s">
        <v>15</v>
      </c>
      <c r="B38" s="1">
        <f>641229.7+58572.9</f>
        <v>699802.6</v>
      </c>
      <c r="C38" s="1">
        <f>641845.4+58572.9</f>
        <v>700418.3</v>
      </c>
      <c r="D38" s="1">
        <f>642485.7+58572.9</f>
        <v>701058.6</v>
      </c>
    </row>
    <row r="39" spans="1:4" ht="110.25">
      <c r="A39" s="8" t="s">
        <v>40</v>
      </c>
      <c r="B39" s="1">
        <f>74912.6+6767.4</f>
        <v>81680</v>
      </c>
      <c r="C39" s="1">
        <f>74923.5+6767.4</f>
        <v>81690.9</v>
      </c>
      <c r="D39" s="1">
        <f>74935.2+6767.4</f>
        <v>81702.59999999999</v>
      </c>
    </row>
    <row r="40" spans="1:4" ht="47.25">
      <c r="A40" s="8" t="s">
        <v>37</v>
      </c>
      <c r="B40" s="1">
        <v>1314.1</v>
      </c>
      <c r="C40" s="1">
        <v>1314.1</v>
      </c>
      <c r="D40" s="1">
        <v>1314.1</v>
      </c>
    </row>
    <row r="41" spans="1:4" ht="47.25">
      <c r="A41" s="8" t="s">
        <v>21</v>
      </c>
      <c r="B41" s="1">
        <v>161.3</v>
      </c>
      <c r="C41" s="1">
        <v>161.3</v>
      </c>
      <c r="D41" s="1">
        <v>161.3</v>
      </c>
    </row>
    <row r="42" spans="1:4" ht="63">
      <c r="A42" s="8" t="s">
        <v>17</v>
      </c>
      <c r="B42" s="1">
        <f>34466-3013.2</f>
        <v>31452.8</v>
      </c>
      <c r="C42" s="1">
        <f>34466-3013.2</f>
        <v>31452.8</v>
      </c>
      <c r="D42" s="1">
        <f>34466-3013.2</f>
        <v>31452.8</v>
      </c>
    </row>
    <row r="43" spans="1:4" ht="78.75">
      <c r="A43" s="8" t="s">
        <v>30</v>
      </c>
      <c r="B43" s="1">
        <v>9537.9</v>
      </c>
      <c r="C43" s="1">
        <v>9918.6</v>
      </c>
      <c r="D43" s="1">
        <v>10314.5</v>
      </c>
    </row>
    <row r="44" spans="1:4" ht="100.5" customHeight="1">
      <c r="A44" s="16" t="s">
        <v>50</v>
      </c>
      <c r="B44" s="1">
        <v>36</v>
      </c>
      <c r="C44" s="1">
        <v>36</v>
      </c>
      <c r="D44" s="1">
        <v>36</v>
      </c>
    </row>
    <row r="45" spans="1:4" ht="63">
      <c r="A45" s="16" t="s">
        <v>51</v>
      </c>
      <c r="B45" s="1">
        <v>117.7</v>
      </c>
      <c r="C45" s="1">
        <v>122.7</v>
      </c>
      <c r="D45" s="1">
        <v>122.7</v>
      </c>
    </row>
    <row r="46" spans="1:4" ht="31.5">
      <c r="A46" s="16" t="s">
        <v>52</v>
      </c>
      <c r="B46" s="1">
        <v>0.5</v>
      </c>
      <c r="C46" s="1">
        <v>0.5</v>
      </c>
      <c r="D46" s="1">
        <v>0.5</v>
      </c>
    </row>
    <row r="47" spans="1:4" ht="176.25" customHeight="1">
      <c r="A47" s="16" t="s">
        <v>53</v>
      </c>
      <c r="B47" s="1">
        <v>512.5</v>
      </c>
      <c r="C47" s="1">
        <v>521.7</v>
      </c>
      <c r="D47" s="1">
        <v>521.7</v>
      </c>
    </row>
    <row r="48" spans="1:4" ht="141.75">
      <c r="A48" s="16" t="s">
        <v>54</v>
      </c>
      <c r="B48" s="1">
        <v>628.8</v>
      </c>
      <c r="C48" s="1">
        <v>628.8</v>
      </c>
      <c r="D48" s="1">
        <v>628.8</v>
      </c>
    </row>
    <row r="49" spans="1:4" ht="111" customHeight="1">
      <c r="A49" s="16" t="s">
        <v>56</v>
      </c>
      <c r="B49" s="1">
        <v>3013.2</v>
      </c>
      <c r="C49" s="1">
        <v>3013.2</v>
      </c>
      <c r="D49" s="1">
        <v>3013.2</v>
      </c>
    </row>
    <row r="50" spans="1:4" ht="126">
      <c r="A50" s="16" t="s">
        <v>57</v>
      </c>
      <c r="B50" s="1">
        <v>348</v>
      </c>
      <c r="C50" s="1">
        <v>348</v>
      </c>
      <c r="D50" s="1">
        <v>348</v>
      </c>
    </row>
    <row r="51" spans="1:4" ht="99" customHeight="1">
      <c r="A51" s="16" t="s">
        <v>59</v>
      </c>
      <c r="B51" s="1">
        <v>2299.9</v>
      </c>
      <c r="C51" s="1">
        <v>0</v>
      </c>
      <c r="D51" s="1">
        <v>0</v>
      </c>
    </row>
    <row r="52" spans="1:6" ht="15.75" customHeight="1">
      <c r="A52" s="8" t="s">
        <v>32</v>
      </c>
      <c r="B52" s="1">
        <f>B53+B54+B56+B57+B55</f>
        <v>84138.1</v>
      </c>
      <c r="C52" s="1">
        <f>C53+C54+C56+C57+C55</f>
        <v>81564.5</v>
      </c>
      <c r="D52" s="1">
        <f>D53+D54+D56+D57+D55</f>
        <v>81264.5</v>
      </c>
      <c r="F52" s="18"/>
    </row>
    <row r="53" spans="1:4" ht="37.5" customHeight="1">
      <c r="A53" s="8" t="s">
        <v>38</v>
      </c>
      <c r="B53" s="1">
        <v>0</v>
      </c>
      <c r="C53" s="1">
        <v>300</v>
      </c>
      <c r="D53" s="1">
        <v>0</v>
      </c>
    </row>
    <row r="54" spans="1:4" ht="94.5">
      <c r="A54" s="8" t="s">
        <v>41</v>
      </c>
      <c r="B54" s="1">
        <v>73319.2</v>
      </c>
      <c r="C54" s="1">
        <v>73319.2</v>
      </c>
      <c r="D54" s="1">
        <v>73319.2</v>
      </c>
    </row>
    <row r="55" spans="1:4" ht="57.75" customHeight="1">
      <c r="A55" s="16" t="s">
        <v>58</v>
      </c>
      <c r="B55" s="1">
        <v>7195.6</v>
      </c>
      <c r="C55" s="1">
        <v>7093.3</v>
      </c>
      <c r="D55" s="1">
        <v>7093.3</v>
      </c>
    </row>
    <row r="56" spans="1:4" ht="33" customHeight="1">
      <c r="A56" s="8" t="s">
        <v>44</v>
      </c>
      <c r="B56" s="1">
        <v>2771.3</v>
      </c>
      <c r="C56" s="1">
        <v>0</v>
      </c>
      <c r="D56" s="1">
        <v>0</v>
      </c>
    </row>
    <row r="57" spans="1:4" ht="31.5">
      <c r="A57" s="16" t="s">
        <v>55</v>
      </c>
      <c r="B57" s="1">
        <v>852</v>
      </c>
      <c r="C57" s="1">
        <v>852</v>
      </c>
      <c r="D57" s="1">
        <v>852</v>
      </c>
    </row>
    <row r="58" ht="15.75" customHeight="1"/>
    <row r="59" ht="15.75" customHeight="1"/>
    <row r="60" spans="1:4" ht="41.25" customHeight="1">
      <c r="A60" s="10" t="s">
        <v>45</v>
      </c>
      <c r="B60" s="10"/>
      <c r="C60" s="21" t="s">
        <v>31</v>
      </c>
      <c r="D60" s="21"/>
    </row>
    <row r="61" ht="15.75" customHeight="1"/>
    <row r="62" ht="15.75" customHeight="1"/>
  </sheetData>
  <sheetProtection/>
  <mergeCells count="6">
    <mergeCell ref="B1:D1"/>
    <mergeCell ref="B2:D2"/>
    <mergeCell ref="B3:D3"/>
    <mergeCell ref="B4:D4"/>
    <mergeCell ref="A6:D6"/>
    <mergeCell ref="C60:D60"/>
  </mergeCells>
  <printOptions/>
  <pageMargins left="0.8267716535433072" right="0.2362204724409449" top="0.2755905511811024" bottom="0.15748031496062992" header="0.1968503937007874" footer="0.1574803149606299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riu</cp:lastModifiedBy>
  <cp:lastPrinted>2021-11-02T13:07:02Z</cp:lastPrinted>
  <dcterms:created xsi:type="dcterms:W3CDTF">2009-10-21T09:49:19Z</dcterms:created>
  <dcterms:modified xsi:type="dcterms:W3CDTF">2023-01-13T10:04:28Z</dcterms:modified>
  <cp:category/>
  <cp:version/>
  <cp:contentType/>
  <cp:contentStatus/>
</cp:coreProperties>
</file>